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Plan lekcji" sheetId="1" r:id="rId1"/>
  </sheets>
  <definedNames>
    <definedName name="_xlnm.Print_Area" localSheetId="0">'Plan lekcji'!$A$1:$R$57</definedName>
  </definedNames>
  <calcPr fullCalcOnLoad="1"/>
</workbook>
</file>

<file path=xl/sharedStrings.xml><?xml version="1.0" encoding="utf-8"?>
<sst xmlns="http://schemas.openxmlformats.org/spreadsheetml/2006/main" count="246" uniqueCount="59">
  <si>
    <t>III</t>
  </si>
  <si>
    <t>A</t>
  </si>
  <si>
    <t>B</t>
  </si>
  <si>
    <t>C</t>
  </si>
  <si>
    <t>D</t>
  </si>
  <si>
    <t>E</t>
  </si>
  <si>
    <t>36A</t>
  </si>
  <si>
    <t>36B</t>
  </si>
  <si>
    <t>SJ</t>
  </si>
  <si>
    <t>SK</t>
  </si>
  <si>
    <t>Pn</t>
  </si>
  <si>
    <t>Wt</t>
  </si>
  <si>
    <t>Śr</t>
  </si>
  <si>
    <t>Cz</t>
  </si>
  <si>
    <t>Pt</t>
  </si>
  <si>
    <t>matematyka ZG</t>
  </si>
  <si>
    <t>religia ks. SK</t>
  </si>
  <si>
    <t>fiz/geogr DN/WM</t>
  </si>
  <si>
    <t>j. polski JSz-J</t>
  </si>
  <si>
    <t>26A</t>
  </si>
  <si>
    <t>HIS A A-Cz</t>
  </si>
  <si>
    <t>j. polski J Sz-J</t>
  </si>
  <si>
    <t>gddw Usz</t>
  </si>
  <si>
    <t>j. niem. AB</t>
  </si>
  <si>
    <t>j. ang/ j. ang KK/EP</t>
  </si>
  <si>
    <t>EP / EWP  PO/TB</t>
  </si>
  <si>
    <t>fiz/ geogr DN/WM</t>
  </si>
  <si>
    <t>wf/ wf Usz/ TM</t>
  </si>
  <si>
    <t>wf/ wf Usz/TM</t>
  </si>
  <si>
    <t>13</t>
  </si>
  <si>
    <t>SG</t>
  </si>
  <si>
    <t>wos/ geogr AA-Cz/WM</t>
  </si>
  <si>
    <t>j. polski JW.</t>
  </si>
  <si>
    <t>HIS/ przyr. JK/ IO</t>
  </si>
  <si>
    <t>wf/ wf Usz/ GK/PS</t>
  </si>
  <si>
    <t>j. ang/ j.ang EP/ AS</t>
  </si>
  <si>
    <t>gddw DS.</t>
  </si>
  <si>
    <t>21</t>
  </si>
  <si>
    <t>matematyka KD</t>
  </si>
  <si>
    <t>religia ES</t>
  </si>
  <si>
    <t>wf/ wf GK/PS</t>
  </si>
  <si>
    <t>wos EW</t>
  </si>
  <si>
    <t>gddw ES</t>
  </si>
  <si>
    <t>historia EW</t>
  </si>
  <si>
    <t>j. ang/ j. ang EP/AS</t>
  </si>
  <si>
    <t>przyroda IO</t>
  </si>
  <si>
    <t>biologia RL-K</t>
  </si>
  <si>
    <t>matematyka GM</t>
  </si>
  <si>
    <t>chemia DCz</t>
  </si>
  <si>
    <t>j. ang/ j. ang PW/KK</t>
  </si>
  <si>
    <t>wf/ wf Usz/PS/TM</t>
  </si>
  <si>
    <t>gddw AB</t>
  </si>
  <si>
    <t>biologia EJ</t>
  </si>
  <si>
    <t>j. polski ASt</t>
  </si>
  <si>
    <t>j. ang/ j. ang KK/SS-E</t>
  </si>
  <si>
    <t>wf/ wf PS/TM</t>
  </si>
  <si>
    <t>gddw Ast</t>
  </si>
  <si>
    <t>HiS JK</t>
  </si>
  <si>
    <t>HiS A A-Cz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</si>
</sst>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36"/>
      <name val="Arial CE"/>
      <family val="0"/>
    </font>
    <font>
      <sz val="11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sz val="9"/>
      <name val="Arial CE"/>
      <family val="2"/>
    </font>
    <font>
      <b/>
      <sz val="36"/>
      <name val="Bookman Old Style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8" fillId="33" borderId="36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left" vertical="center"/>
    </xf>
    <xf numFmtId="49" fontId="18" fillId="33" borderId="3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left" vertical="center"/>
    </xf>
    <xf numFmtId="0" fontId="15" fillId="33" borderId="40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18" fillId="33" borderId="43" xfId="0" applyFont="1" applyFill="1" applyBorder="1" applyAlignment="1">
      <alignment horizontal="left" vertical="center"/>
    </xf>
    <xf numFmtId="0" fontId="18" fillId="33" borderId="44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1" fillId="33" borderId="21" xfId="0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left" vertical="center"/>
    </xf>
    <xf numFmtId="0" fontId="10" fillId="33" borderId="4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16" fillId="33" borderId="37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13" fillId="33" borderId="45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left" vertical="center"/>
    </xf>
    <xf numFmtId="0" fontId="10" fillId="33" borderId="43" xfId="0" applyFont="1" applyFill="1" applyBorder="1" applyAlignment="1">
      <alignment horizontal="left" vertical="center"/>
    </xf>
    <xf numFmtId="0" fontId="16" fillId="33" borderId="36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15" fillId="33" borderId="37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0" fontId="3" fillId="16" borderId="51" xfId="0" applyFont="1" applyFill="1" applyBorder="1" applyAlignment="1">
      <alignment horizontal="center" vertical="center"/>
    </xf>
    <xf numFmtId="0" fontId="20" fillId="16" borderId="49" xfId="0" applyFont="1" applyFill="1" applyBorder="1" applyAlignment="1">
      <alignment horizontal="center" vertical="center"/>
    </xf>
    <xf numFmtId="0" fontId="20" fillId="16" borderId="50" xfId="0" applyFont="1" applyFill="1" applyBorder="1" applyAlignment="1">
      <alignment horizontal="center" vertical="center"/>
    </xf>
    <xf numFmtId="0" fontId="20" fillId="16" borderId="5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16" borderId="5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16" borderId="52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5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2"/>
  <sheetViews>
    <sheetView tabSelected="1" view="pageBreakPreview" zoomScale="70" zoomScaleNormal="70" zoomScaleSheetLayoutView="70"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6" sqref="L66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5.375" style="150" bestFit="1" customWidth="1"/>
    <col min="4" max="4" width="3.625" style="72" customWidth="1"/>
    <col min="5" max="5" width="22.25390625" style="0" bestFit="1" customWidth="1"/>
    <col min="6" max="6" width="4.375" style="72" bestFit="1" customWidth="1"/>
    <col min="7" max="7" width="3.75390625" style="72" customWidth="1"/>
    <col min="8" max="8" width="27.25390625" style="0" bestFit="1" customWidth="1"/>
    <col min="9" max="9" width="5.375" style="72" bestFit="1" customWidth="1"/>
    <col min="10" max="10" width="3.875" style="72" customWidth="1"/>
    <col min="11" max="11" width="22.00390625" style="0" bestFit="1" customWidth="1"/>
    <col min="12" max="12" width="4.00390625" style="72" customWidth="1"/>
    <col min="13" max="13" width="3.875" style="72" customWidth="1"/>
    <col min="14" max="14" width="22.875" style="0" bestFit="1" customWidth="1"/>
    <col min="15" max="15" width="4.00390625" style="72" customWidth="1"/>
    <col min="16" max="16" width="4.875" style="72" customWidth="1"/>
    <col min="17" max="17" width="24.625" style="0" bestFit="1" customWidth="1"/>
    <col min="18" max="22" width="4.75390625" style="0" customWidth="1"/>
    <col min="23" max="23" width="5.375" style="0" customWidth="1"/>
    <col min="24" max="34" width="4.75390625" style="0" customWidth="1"/>
    <col min="36" max="37" width="9.25390625" style="0" bestFit="1" customWidth="1"/>
  </cols>
  <sheetData>
    <row r="1" spans="1:18" ht="42" customHeight="1" thickBot="1">
      <c r="A1" s="187"/>
      <c r="B1" s="188"/>
      <c r="C1" s="175" t="s">
        <v>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37"/>
    </row>
    <row r="2" spans="1:34" ht="38.25" customHeight="1" thickBot="1">
      <c r="A2" s="189"/>
      <c r="B2" s="190"/>
      <c r="C2" s="196" t="s">
        <v>1</v>
      </c>
      <c r="D2" s="196"/>
      <c r="E2" s="196"/>
      <c r="F2" s="197" t="s">
        <v>2</v>
      </c>
      <c r="G2" s="198"/>
      <c r="H2" s="199"/>
      <c r="I2" s="194" t="s">
        <v>3</v>
      </c>
      <c r="J2" s="194"/>
      <c r="K2" s="194"/>
      <c r="L2" s="172" t="s">
        <v>4</v>
      </c>
      <c r="M2" s="173"/>
      <c r="N2" s="174"/>
      <c r="O2" s="172" t="s">
        <v>5</v>
      </c>
      <c r="P2" s="173"/>
      <c r="Q2" s="174"/>
      <c r="R2" s="138"/>
      <c r="S2" s="3">
        <v>22</v>
      </c>
      <c r="T2" s="3">
        <v>23</v>
      </c>
      <c r="U2" s="1">
        <v>24</v>
      </c>
      <c r="V2" s="1">
        <v>25</v>
      </c>
      <c r="W2" s="1">
        <v>26</v>
      </c>
      <c r="X2" s="1">
        <v>27</v>
      </c>
      <c r="Y2" s="1">
        <v>28</v>
      </c>
      <c r="Z2" s="1">
        <v>31</v>
      </c>
      <c r="AA2" s="1">
        <v>32</v>
      </c>
      <c r="AB2" s="1">
        <v>33</v>
      </c>
      <c r="AC2" s="1">
        <v>34</v>
      </c>
      <c r="AD2" s="1">
        <v>35</v>
      </c>
      <c r="AE2" s="1" t="s">
        <v>6</v>
      </c>
      <c r="AF2" s="1" t="s">
        <v>7</v>
      </c>
      <c r="AG2" s="2" t="s">
        <v>8</v>
      </c>
      <c r="AH2" s="3" t="s">
        <v>9</v>
      </c>
    </row>
    <row r="3" spans="1:36" ht="20.25" customHeight="1">
      <c r="A3" s="179" t="s">
        <v>10</v>
      </c>
      <c r="B3" s="11">
        <v>1</v>
      </c>
      <c r="C3" s="109">
        <v>15</v>
      </c>
      <c r="D3" s="59"/>
      <c r="E3" s="51" t="s">
        <v>15</v>
      </c>
      <c r="F3" s="124">
        <v>25</v>
      </c>
      <c r="G3" s="122">
        <v>16</v>
      </c>
      <c r="H3" s="51" t="s">
        <v>31</v>
      </c>
      <c r="I3" s="108" t="s">
        <v>19</v>
      </c>
      <c r="J3" s="61"/>
      <c r="K3" s="52" t="s">
        <v>18</v>
      </c>
      <c r="L3" s="58">
        <v>33</v>
      </c>
      <c r="M3" s="66"/>
      <c r="N3" s="51" t="s">
        <v>46</v>
      </c>
      <c r="O3" s="58">
        <v>28</v>
      </c>
      <c r="P3" s="66"/>
      <c r="Q3" s="51" t="s">
        <v>52</v>
      </c>
      <c r="R3" s="11">
        <v>1</v>
      </c>
      <c r="S3" s="7">
        <f aca="true" t="shared" si="0" ref="S3:S47">COUNTIF(C3:Q3,22)</f>
        <v>0</v>
      </c>
      <c r="T3" s="7">
        <f aca="true" t="shared" si="1" ref="T3:T47">COUNTIF(C3:Q3,23)</f>
        <v>0</v>
      </c>
      <c r="U3" s="7">
        <f aca="true" t="shared" si="2" ref="U3:U47">COUNTIF(C3:Q3,24)</f>
        <v>0</v>
      </c>
      <c r="V3" s="7">
        <f aca="true" t="shared" si="3" ref="V3:V47">COUNTIF(C3:Q3,25)</f>
        <v>1</v>
      </c>
      <c r="W3" s="7">
        <f aca="true" t="shared" si="4" ref="W3:W47">COUNTIF(C3:Q3,26)</f>
        <v>0</v>
      </c>
      <c r="X3" s="7">
        <f aca="true" t="shared" si="5" ref="X3:X47">COUNTIF(C3:Q3,27)</f>
        <v>0</v>
      </c>
      <c r="Y3" s="7">
        <f aca="true" t="shared" si="6" ref="Y3:Y47">COUNTIF(C3:Q3,28)</f>
        <v>1</v>
      </c>
      <c r="Z3" s="7">
        <f aca="true" t="shared" si="7" ref="Z3:Z47">COUNTIF(C3:Q3,31)</f>
        <v>0</v>
      </c>
      <c r="AA3" s="7">
        <f aca="true" t="shared" si="8" ref="AA3:AA47">COUNTIF(C3:Q3,32)</f>
        <v>0</v>
      </c>
      <c r="AB3" s="7">
        <f aca="true" t="shared" si="9" ref="AB3:AB47">COUNTIF(C3:Q3,33)</f>
        <v>1</v>
      </c>
      <c r="AC3" s="7">
        <f aca="true" t="shared" si="10" ref="AC3:AC47">COUNTIF(C3:Q3,34)</f>
        <v>0</v>
      </c>
      <c r="AD3" s="7">
        <f aca="true" t="shared" si="11" ref="AD3:AD47">COUNTIF(C3:Q3,35)</f>
        <v>0</v>
      </c>
      <c r="AE3" s="7">
        <f aca="true" t="shared" si="12" ref="AE3:AE46">COUNTIF(C3:Q3,"36a")</f>
        <v>0</v>
      </c>
      <c r="AF3" s="7">
        <f aca="true" t="shared" si="13" ref="AF3:AF47">COUNTIF(C3:Q3,"36b")</f>
        <v>0</v>
      </c>
      <c r="AG3" s="7">
        <f aca="true" t="shared" si="14" ref="AG3:AG47">COUNTIF(A3:Q3,"SJ")</f>
        <v>0</v>
      </c>
      <c r="AH3" s="3">
        <f aca="true" t="shared" si="15" ref="AH3:AH47">COUNTIF(C3:Q3,"SK")</f>
        <v>0</v>
      </c>
      <c r="AJ3" s="5"/>
    </row>
    <row r="4" spans="1:36" ht="20.25" customHeight="1">
      <c r="A4" s="180"/>
      <c r="B4" s="6">
        <v>2</v>
      </c>
      <c r="C4" s="108">
        <v>37</v>
      </c>
      <c r="D4" s="61"/>
      <c r="E4" s="52" t="s">
        <v>16</v>
      </c>
      <c r="F4" s="125">
        <v>25</v>
      </c>
      <c r="G4" s="123">
        <v>16</v>
      </c>
      <c r="H4" s="129" t="s">
        <v>31</v>
      </c>
      <c r="I4" s="60">
        <v>15</v>
      </c>
      <c r="J4" s="67"/>
      <c r="K4" s="52" t="s">
        <v>15</v>
      </c>
      <c r="L4" s="60">
        <v>31</v>
      </c>
      <c r="M4" s="62"/>
      <c r="N4" s="52" t="s">
        <v>47</v>
      </c>
      <c r="O4" s="60">
        <v>26</v>
      </c>
      <c r="P4" s="62"/>
      <c r="Q4" s="52" t="s">
        <v>38</v>
      </c>
      <c r="R4" s="6">
        <v>2</v>
      </c>
      <c r="S4" s="7">
        <f t="shared" si="0"/>
        <v>0</v>
      </c>
      <c r="T4" s="7">
        <f t="shared" si="1"/>
        <v>0</v>
      </c>
      <c r="U4" s="7">
        <f t="shared" si="2"/>
        <v>0</v>
      </c>
      <c r="V4" s="7">
        <f t="shared" si="3"/>
        <v>1</v>
      </c>
      <c r="W4" s="7">
        <f t="shared" si="4"/>
        <v>1</v>
      </c>
      <c r="X4" s="7">
        <f t="shared" si="5"/>
        <v>0</v>
      </c>
      <c r="Y4" s="7">
        <f t="shared" si="6"/>
        <v>0</v>
      </c>
      <c r="Z4" s="7">
        <f t="shared" si="7"/>
        <v>1</v>
      </c>
      <c r="AA4" s="7">
        <f t="shared" si="8"/>
        <v>0</v>
      </c>
      <c r="AB4" s="7">
        <f t="shared" si="9"/>
        <v>0</v>
      </c>
      <c r="AC4" s="7">
        <f t="shared" si="10"/>
        <v>0</v>
      </c>
      <c r="AD4" s="7">
        <f t="shared" si="11"/>
        <v>0</v>
      </c>
      <c r="AE4" s="7">
        <f t="shared" si="12"/>
        <v>0</v>
      </c>
      <c r="AF4" s="7">
        <f t="shared" si="13"/>
        <v>0</v>
      </c>
      <c r="AG4" s="7">
        <f t="shared" si="14"/>
        <v>0</v>
      </c>
      <c r="AH4" s="3">
        <f t="shared" si="15"/>
        <v>0</v>
      </c>
      <c r="AJ4" s="5"/>
    </row>
    <row r="5" spans="1:36" ht="20.25" customHeight="1">
      <c r="A5" s="180"/>
      <c r="B5" s="6">
        <v>3</v>
      </c>
      <c r="C5" s="108">
        <v>26</v>
      </c>
      <c r="D5" s="61">
        <v>16</v>
      </c>
      <c r="E5" s="52" t="s">
        <v>17</v>
      </c>
      <c r="F5" s="60" t="s">
        <v>9</v>
      </c>
      <c r="G5" s="62"/>
      <c r="H5" s="52" t="s">
        <v>32</v>
      </c>
      <c r="I5" s="60">
        <v>37</v>
      </c>
      <c r="J5" s="115"/>
      <c r="K5" s="52" t="s">
        <v>39</v>
      </c>
      <c r="L5" s="60">
        <v>14</v>
      </c>
      <c r="M5" s="62"/>
      <c r="N5" s="52" t="s">
        <v>48</v>
      </c>
      <c r="O5" s="60">
        <v>35</v>
      </c>
      <c r="P5" s="62"/>
      <c r="Q5" s="52" t="s">
        <v>53</v>
      </c>
      <c r="R5" s="6">
        <v>3</v>
      </c>
      <c r="S5" s="7">
        <f t="shared" si="0"/>
        <v>0</v>
      </c>
      <c r="T5" s="7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1</v>
      </c>
      <c r="X5" s="7">
        <f t="shared" si="5"/>
        <v>0</v>
      </c>
      <c r="Y5" s="7">
        <f t="shared" si="6"/>
        <v>0</v>
      </c>
      <c r="Z5" s="7">
        <f t="shared" si="7"/>
        <v>0</v>
      </c>
      <c r="AA5" s="7">
        <f t="shared" si="8"/>
        <v>0</v>
      </c>
      <c r="AB5" s="7">
        <f t="shared" si="9"/>
        <v>0</v>
      </c>
      <c r="AC5" s="7">
        <f t="shared" si="10"/>
        <v>0</v>
      </c>
      <c r="AD5" s="7">
        <f t="shared" si="11"/>
        <v>1</v>
      </c>
      <c r="AE5" s="7">
        <f t="shared" si="12"/>
        <v>0</v>
      </c>
      <c r="AF5" s="7">
        <f t="shared" si="13"/>
        <v>0</v>
      </c>
      <c r="AG5" s="7">
        <f t="shared" si="14"/>
        <v>0</v>
      </c>
      <c r="AH5" s="3">
        <f t="shared" si="15"/>
        <v>1</v>
      </c>
      <c r="AJ5" s="5"/>
    </row>
    <row r="6" spans="1:36" ht="20.25" customHeight="1">
      <c r="A6" s="180"/>
      <c r="B6" s="101">
        <v>4</v>
      </c>
      <c r="C6" s="152">
        <v>15</v>
      </c>
      <c r="D6" s="62"/>
      <c r="E6" s="52" t="s">
        <v>15</v>
      </c>
      <c r="F6" s="60">
        <v>25</v>
      </c>
      <c r="G6" s="62">
        <v>27</v>
      </c>
      <c r="H6" s="52" t="s">
        <v>33</v>
      </c>
      <c r="I6" s="108" t="s">
        <v>19</v>
      </c>
      <c r="J6" s="61"/>
      <c r="K6" s="52" t="s">
        <v>18</v>
      </c>
      <c r="L6" s="60" t="s">
        <v>8</v>
      </c>
      <c r="M6" s="62"/>
      <c r="N6" s="52" t="s">
        <v>16</v>
      </c>
      <c r="O6" s="60">
        <v>35</v>
      </c>
      <c r="P6" s="62"/>
      <c r="Q6" s="52" t="s">
        <v>53</v>
      </c>
      <c r="R6" s="6">
        <v>4</v>
      </c>
      <c r="S6" s="7">
        <f t="shared" si="0"/>
        <v>0</v>
      </c>
      <c r="T6" s="7">
        <f t="shared" si="1"/>
        <v>0</v>
      </c>
      <c r="U6" s="7">
        <f t="shared" si="2"/>
        <v>0</v>
      </c>
      <c r="V6" s="7">
        <f t="shared" si="3"/>
        <v>1</v>
      </c>
      <c r="W6" s="7">
        <f t="shared" si="4"/>
        <v>0</v>
      </c>
      <c r="X6" s="7">
        <f t="shared" si="5"/>
        <v>1</v>
      </c>
      <c r="Y6" s="7">
        <f t="shared" si="6"/>
        <v>0</v>
      </c>
      <c r="Z6" s="7">
        <f t="shared" si="7"/>
        <v>0</v>
      </c>
      <c r="AA6" s="7">
        <f t="shared" si="8"/>
        <v>0</v>
      </c>
      <c r="AB6" s="7">
        <f t="shared" si="9"/>
        <v>0</v>
      </c>
      <c r="AC6" s="7">
        <f t="shared" si="10"/>
        <v>0</v>
      </c>
      <c r="AD6" s="7">
        <f t="shared" si="11"/>
        <v>1</v>
      </c>
      <c r="AE6" s="7">
        <f t="shared" si="12"/>
        <v>0</v>
      </c>
      <c r="AF6" s="7">
        <f t="shared" si="13"/>
        <v>0</v>
      </c>
      <c r="AG6" s="7">
        <f t="shared" si="14"/>
        <v>1</v>
      </c>
      <c r="AH6" s="3">
        <f t="shared" si="15"/>
        <v>0</v>
      </c>
      <c r="AJ6" s="5"/>
    </row>
    <row r="7" spans="1:36" ht="20.25" customHeight="1">
      <c r="A7" s="180"/>
      <c r="B7" s="6">
        <v>5</v>
      </c>
      <c r="C7" s="108" t="s">
        <v>19</v>
      </c>
      <c r="D7" s="61"/>
      <c r="E7" s="52" t="s">
        <v>18</v>
      </c>
      <c r="F7" s="100" t="s">
        <v>30</v>
      </c>
      <c r="G7" s="83" t="s">
        <v>30</v>
      </c>
      <c r="H7" s="52" t="s">
        <v>34</v>
      </c>
      <c r="I7" s="100" t="s">
        <v>30</v>
      </c>
      <c r="J7" s="83" t="s">
        <v>30</v>
      </c>
      <c r="K7" s="52" t="s">
        <v>40</v>
      </c>
      <c r="L7" s="60">
        <v>33</v>
      </c>
      <c r="M7" s="62"/>
      <c r="N7" s="52" t="s">
        <v>46</v>
      </c>
      <c r="O7" s="60">
        <v>35</v>
      </c>
      <c r="P7" s="62"/>
      <c r="Q7" s="52" t="s">
        <v>16</v>
      </c>
      <c r="R7" s="6">
        <v>5</v>
      </c>
      <c r="S7" s="7">
        <f t="shared" si="0"/>
        <v>0</v>
      </c>
      <c r="T7" s="7">
        <f t="shared" si="1"/>
        <v>0</v>
      </c>
      <c r="U7" s="7">
        <f t="shared" si="2"/>
        <v>0</v>
      </c>
      <c r="V7" s="7">
        <f t="shared" si="3"/>
        <v>0</v>
      </c>
      <c r="W7" s="7">
        <f t="shared" si="4"/>
        <v>0</v>
      </c>
      <c r="X7" s="7">
        <f t="shared" si="5"/>
        <v>0</v>
      </c>
      <c r="Y7" s="7">
        <f t="shared" si="6"/>
        <v>0</v>
      </c>
      <c r="Z7" s="7">
        <f t="shared" si="7"/>
        <v>0</v>
      </c>
      <c r="AA7" s="7">
        <f t="shared" si="8"/>
        <v>0</v>
      </c>
      <c r="AB7" s="7">
        <f t="shared" si="9"/>
        <v>1</v>
      </c>
      <c r="AC7" s="7">
        <f t="shared" si="10"/>
        <v>0</v>
      </c>
      <c r="AD7" s="7">
        <f t="shared" si="11"/>
        <v>1</v>
      </c>
      <c r="AE7" s="7">
        <f t="shared" si="12"/>
        <v>0</v>
      </c>
      <c r="AF7" s="7">
        <f t="shared" si="13"/>
        <v>0</v>
      </c>
      <c r="AG7" s="7">
        <f t="shared" si="14"/>
        <v>0</v>
      </c>
      <c r="AH7" s="3">
        <f t="shared" si="15"/>
        <v>0</v>
      </c>
      <c r="AJ7" s="5"/>
    </row>
    <row r="8" spans="1:36" ht="20.25" customHeight="1">
      <c r="A8" s="180"/>
      <c r="B8" s="6">
        <v>6</v>
      </c>
      <c r="C8" s="108">
        <v>25</v>
      </c>
      <c r="D8" s="61"/>
      <c r="E8" s="52" t="s">
        <v>20</v>
      </c>
      <c r="F8" s="100" t="s">
        <v>30</v>
      </c>
      <c r="G8" s="83" t="s">
        <v>30</v>
      </c>
      <c r="H8" s="52" t="s">
        <v>34</v>
      </c>
      <c r="I8" s="100" t="s">
        <v>30</v>
      </c>
      <c r="J8" s="83" t="s">
        <v>30</v>
      </c>
      <c r="K8" s="52" t="s">
        <v>40</v>
      </c>
      <c r="L8" s="60">
        <v>33</v>
      </c>
      <c r="M8" s="62"/>
      <c r="N8" s="52" t="s">
        <v>46</v>
      </c>
      <c r="O8" s="60">
        <v>14</v>
      </c>
      <c r="P8" s="61"/>
      <c r="Q8" s="52" t="s">
        <v>48</v>
      </c>
      <c r="R8" s="6">
        <v>6</v>
      </c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1</v>
      </c>
      <c r="W8" s="7">
        <f t="shared" si="4"/>
        <v>0</v>
      </c>
      <c r="X8" s="7">
        <f t="shared" si="5"/>
        <v>0</v>
      </c>
      <c r="Y8" s="7">
        <f t="shared" si="6"/>
        <v>0</v>
      </c>
      <c r="Z8" s="7">
        <f t="shared" si="7"/>
        <v>0</v>
      </c>
      <c r="AA8" s="7">
        <f t="shared" si="8"/>
        <v>0</v>
      </c>
      <c r="AB8" s="7">
        <f t="shared" si="9"/>
        <v>1</v>
      </c>
      <c r="AC8" s="7">
        <f t="shared" si="10"/>
        <v>0</v>
      </c>
      <c r="AD8" s="7">
        <f t="shared" si="11"/>
        <v>0</v>
      </c>
      <c r="AE8" s="7">
        <f t="shared" si="12"/>
        <v>0</v>
      </c>
      <c r="AF8" s="7">
        <f t="shared" si="13"/>
        <v>0</v>
      </c>
      <c r="AG8" s="7">
        <f t="shared" si="14"/>
        <v>0</v>
      </c>
      <c r="AH8" s="3">
        <f t="shared" si="15"/>
        <v>0</v>
      </c>
      <c r="AJ8" s="5"/>
    </row>
    <row r="9" spans="1:36" ht="20.25" customHeight="1">
      <c r="A9" s="180"/>
      <c r="B9" s="6">
        <v>7</v>
      </c>
      <c r="C9" s="108"/>
      <c r="D9" s="61"/>
      <c r="E9" s="52"/>
      <c r="F9" s="60">
        <v>11</v>
      </c>
      <c r="G9" s="117">
        <v>21</v>
      </c>
      <c r="H9" s="52" t="s">
        <v>35</v>
      </c>
      <c r="I9" s="60"/>
      <c r="J9" s="62"/>
      <c r="K9" s="52"/>
      <c r="L9" s="60"/>
      <c r="M9" s="61"/>
      <c r="N9" s="52"/>
      <c r="O9" s="60"/>
      <c r="P9" s="117"/>
      <c r="Q9" s="52"/>
      <c r="R9" s="6">
        <v>7</v>
      </c>
      <c r="S9" s="7">
        <f t="shared" si="0"/>
        <v>0</v>
      </c>
      <c r="T9" s="7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  <c r="X9" s="7">
        <f t="shared" si="5"/>
        <v>0</v>
      </c>
      <c r="Y9" s="7">
        <f t="shared" si="6"/>
        <v>0</v>
      </c>
      <c r="Z9" s="7">
        <f t="shared" si="7"/>
        <v>0</v>
      </c>
      <c r="AA9" s="7">
        <f t="shared" si="8"/>
        <v>0</v>
      </c>
      <c r="AB9" s="7">
        <f t="shared" si="9"/>
        <v>0</v>
      </c>
      <c r="AC9" s="7">
        <f t="shared" si="10"/>
        <v>0</v>
      </c>
      <c r="AD9" s="7">
        <f t="shared" si="11"/>
        <v>0</v>
      </c>
      <c r="AE9" s="7">
        <f t="shared" si="12"/>
        <v>0</v>
      </c>
      <c r="AF9" s="7">
        <f t="shared" si="13"/>
        <v>0</v>
      </c>
      <c r="AG9" s="7">
        <f t="shared" si="14"/>
        <v>0</v>
      </c>
      <c r="AH9" s="7">
        <f t="shared" si="15"/>
        <v>0</v>
      </c>
      <c r="AJ9" s="5"/>
    </row>
    <row r="10" spans="1:36" ht="20.25" customHeight="1">
      <c r="A10" s="180"/>
      <c r="B10" s="6">
        <v>8</v>
      </c>
      <c r="C10" s="108"/>
      <c r="D10" s="61"/>
      <c r="E10" s="52"/>
      <c r="F10" s="60"/>
      <c r="G10" s="61"/>
      <c r="H10" s="53"/>
      <c r="I10" s="60"/>
      <c r="J10" s="62"/>
      <c r="K10" s="53"/>
      <c r="L10" s="60"/>
      <c r="M10" s="61"/>
      <c r="N10" s="53"/>
      <c r="O10" s="63"/>
      <c r="P10" s="62"/>
      <c r="Q10" s="52"/>
      <c r="R10" s="6">
        <v>8</v>
      </c>
      <c r="S10" s="7">
        <f t="shared" si="0"/>
        <v>0</v>
      </c>
      <c r="T10" s="7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  <c r="X10" s="7">
        <f t="shared" si="5"/>
        <v>0</v>
      </c>
      <c r="Y10" s="7">
        <f t="shared" si="6"/>
        <v>0</v>
      </c>
      <c r="Z10" s="7">
        <f t="shared" si="7"/>
        <v>0</v>
      </c>
      <c r="AA10" s="7">
        <f t="shared" si="8"/>
        <v>0</v>
      </c>
      <c r="AB10" s="7">
        <f t="shared" si="9"/>
        <v>0</v>
      </c>
      <c r="AC10" s="7">
        <f t="shared" si="10"/>
        <v>0</v>
      </c>
      <c r="AD10" s="7">
        <f t="shared" si="11"/>
        <v>0</v>
      </c>
      <c r="AE10" s="7">
        <f t="shared" si="12"/>
        <v>0</v>
      </c>
      <c r="AF10" s="7">
        <f t="shared" si="13"/>
        <v>0</v>
      </c>
      <c r="AG10" s="7">
        <f t="shared" si="14"/>
        <v>0</v>
      </c>
      <c r="AH10" s="7">
        <f t="shared" si="15"/>
        <v>0</v>
      </c>
      <c r="AJ10" s="5"/>
    </row>
    <row r="11" spans="1:36" ht="20.25" customHeight="1" thickBot="1">
      <c r="A11" s="181"/>
      <c r="B11" s="47">
        <v>9</v>
      </c>
      <c r="C11" s="139"/>
      <c r="D11" s="65"/>
      <c r="E11" s="56"/>
      <c r="F11" s="64"/>
      <c r="G11" s="65"/>
      <c r="H11" s="54"/>
      <c r="I11" s="64"/>
      <c r="J11" s="77"/>
      <c r="K11" s="54"/>
      <c r="L11" s="64"/>
      <c r="M11" s="65"/>
      <c r="N11" s="56"/>
      <c r="O11" s="64"/>
      <c r="P11" s="77"/>
      <c r="Q11" s="54"/>
      <c r="R11" s="8">
        <v>9</v>
      </c>
      <c r="S11" s="10">
        <f t="shared" si="0"/>
        <v>0</v>
      </c>
      <c r="T11" s="10">
        <f t="shared" si="1"/>
        <v>0</v>
      </c>
      <c r="U11" s="10">
        <f t="shared" si="2"/>
        <v>0</v>
      </c>
      <c r="V11" s="10">
        <f t="shared" si="3"/>
        <v>0</v>
      </c>
      <c r="W11" s="10">
        <f t="shared" si="4"/>
        <v>0</v>
      </c>
      <c r="X11" s="10">
        <f t="shared" si="5"/>
        <v>0</v>
      </c>
      <c r="Y11" s="10">
        <f t="shared" si="6"/>
        <v>0</v>
      </c>
      <c r="Z11" s="10">
        <f t="shared" si="7"/>
        <v>0</v>
      </c>
      <c r="AA11" s="10">
        <f t="shared" si="8"/>
        <v>0</v>
      </c>
      <c r="AB11" s="10">
        <f t="shared" si="9"/>
        <v>0</v>
      </c>
      <c r="AC11" s="10">
        <f t="shared" si="10"/>
        <v>0</v>
      </c>
      <c r="AD11" s="10">
        <f t="shared" si="11"/>
        <v>0</v>
      </c>
      <c r="AE11" s="10">
        <f t="shared" si="12"/>
        <v>0</v>
      </c>
      <c r="AF11" s="10">
        <f t="shared" si="13"/>
        <v>0</v>
      </c>
      <c r="AG11" s="10">
        <f t="shared" si="14"/>
        <v>0</v>
      </c>
      <c r="AH11" s="10">
        <f t="shared" si="15"/>
        <v>0</v>
      </c>
      <c r="AJ11" s="5"/>
    </row>
    <row r="12" spans="1:36" ht="20.25" customHeight="1">
      <c r="A12" s="182" t="s">
        <v>11</v>
      </c>
      <c r="B12" s="11">
        <v>1</v>
      </c>
      <c r="C12" s="109" t="s">
        <v>19</v>
      </c>
      <c r="D12" s="66"/>
      <c r="E12" s="151" t="s">
        <v>21</v>
      </c>
      <c r="F12" s="126">
        <v>23</v>
      </c>
      <c r="G12" s="78"/>
      <c r="H12" s="151" t="s">
        <v>36</v>
      </c>
      <c r="I12" s="58">
        <v>37</v>
      </c>
      <c r="J12" s="66"/>
      <c r="K12" s="151" t="s">
        <v>39</v>
      </c>
      <c r="L12" s="92" t="s">
        <v>9</v>
      </c>
      <c r="M12" s="66"/>
      <c r="N12" s="151" t="s">
        <v>32</v>
      </c>
      <c r="O12" s="58"/>
      <c r="P12" s="66"/>
      <c r="Q12" s="135"/>
      <c r="R12" s="11">
        <v>1</v>
      </c>
      <c r="S12" s="7">
        <f t="shared" si="0"/>
        <v>0</v>
      </c>
      <c r="T12" s="7">
        <f t="shared" si="1"/>
        <v>1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7">
        <f t="shared" si="5"/>
        <v>0</v>
      </c>
      <c r="Y12" s="7">
        <f t="shared" si="6"/>
        <v>0</v>
      </c>
      <c r="Z12" s="7">
        <f t="shared" si="7"/>
        <v>0</v>
      </c>
      <c r="AA12" s="7">
        <f t="shared" si="8"/>
        <v>0</v>
      </c>
      <c r="AB12" s="7">
        <f t="shared" si="9"/>
        <v>0</v>
      </c>
      <c r="AC12" s="7">
        <f t="shared" si="10"/>
        <v>0</v>
      </c>
      <c r="AD12" s="7">
        <f t="shared" si="11"/>
        <v>0</v>
      </c>
      <c r="AE12" s="7">
        <f t="shared" si="12"/>
        <v>0</v>
      </c>
      <c r="AF12" s="7">
        <f t="shared" si="13"/>
        <v>0</v>
      </c>
      <c r="AG12" s="7">
        <f t="shared" si="14"/>
        <v>0</v>
      </c>
      <c r="AH12" s="7">
        <f t="shared" si="15"/>
        <v>1</v>
      </c>
      <c r="AJ12" s="5"/>
    </row>
    <row r="13" spans="1:36" ht="20.25" customHeight="1">
      <c r="A13" s="183"/>
      <c r="B13" s="6">
        <v>2</v>
      </c>
      <c r="C13" s="108" t="s">
        <v>19</v>
      </c>
      <c r="D13" s="62"/>
      <c r="E13" s="55" t="s">
        <v>21</v>
      </c>
      <c r="F13" s="127">
        <v>11</v>
      </c>
      <c r="G13" s="62">
        <v>21</v>
      </c>
      <c r="H13" s="52" t="s">
        <v>35</v>
      </c>
      <c r="I13" s="127" t="s">
        <v>6</v>
      </c>
      <c r="J13" s="84"/>
      <c r="K13" s="55" t="s">
        <v>41</v>
      </c>
      <c r="L13" s="93">
        <v>24</v>
      </c>
      <c r="M13" s="84" t="s">
        <v>8</v>
      </c>
      <c r="N13" s="55" t="s">
        <v>49</v>
      </c>
      <c r="O13" s="127" t="s">
        <v>8</v>
      </c>
      <c r="P13" s="84" t="s">
        <v>7</v>
      </c>
      <c r="Q13" s="55" t="s">
        <v>54</v>
      </c>
      <c r="R13" s="6">
        <v>2</v>
      </c>
      <c r="S13" s="7">
        <f t="shared" si="0"/>
        <v>0</v>
      </c>
      <c r="T13" s="7">
        <f t="shared" si="1"/>
        <v>0</v>
      </c>
      <c r="U13" s="7">
        <f t="shared" si="2"/>
        <v>1</v>
      </c>
      <c r="V13" s="7">
        <f t="shared" si="3"/>
        <v>0</v>
      </c>
      <c r="W13" s="7">
        <f t="shared" si="4"/>
        <v>0</v>
      </c>
      <c r="X13" s="7">
        <f t="shared" si="5"/>
        <v>0</v>
      </c>
      <c r="Y13" s="7">
        <f t="shared" si="6"/>
        <v>0</v>
      </c>
      <c r="Z13" s="7">
        <f t="shared" si="7"/>
        <v>0</v>
      </c>
      <c r="AA13" s="7">
        <f t="shared" si="8"/>
        <v>0</v>
      </c>
      <c r="AB13" s="7">
        <f t="shared" si="9"/>
        <v>0</v>
      </c>
      <c r="AC13" s="7">
        <f t="shared" si="10"/>
        <v>0</v>
      </c>
      <c r="AD13" s="7">
        <f t="shared" si="11"/>
        <v>0</v>
      </c>
      <c r="AE13" s="7">
        <f t="shared" si="12"/>
        <v>1</v>
      </c>
      <c r="AF13" s="7">
        <f t="shared" si="13"/>
        <v>1</v>
      </c>
      <c r="AG13" s="7">
        <f t="shared" si="14"/>
        <v>2</v>
      </c>
      <c r="AH13" s="7">
        <f t="shared" si="15"/>
        <v>0</v>
      </c>
      <c r="AJ13" s="5"/>
    </row>
    <row r="14" spans="1:36" ht="20.25" customHeight="1">
      <c r="A14" s="183"/>
      <c r="B14" s="6">
        <v>3</v>
      </c>
      <c r="C14" s="108">
        <v>15</v>
      </c>
      <c r="D14" s="76"/>
      <c r="E14" s="52" t="s">
        <v>15</v>
      </c>
      <c r="F14" s="60">
        <v>11</v>
      </c>
      <c r="G14" s="76" t="s">
        <v>37</v>
      </c>
      <c r="H14" s="52" t="s">
        <v>35</v>
      </c>
      <c r="I14" s="108">
        <v>37</v>
      </c>
      <c r="J14" s="61"/>
      <c r="K14" s="52" t="s">
        <v>42</v>
      </c>
      <c r="L14" s="93">
        <v>24</v>
      </c>
      <c r="M14" s="84" t="s">
        <v>8</v>
      </c>
      <c r="N14" s="55" t="s">
        <v>49</v>
      </c>
      <c r="O14" s="127" t="s">
        <v>8</v>
      </c>
      <c r="P14" s="84" t="s">
        <v>7</v>
      </c>
      <c r="Q14" s="55" t="s">
        <v>54</v>
      </c>
      <c r="R14" s="6">
        <v>3</v>
      </c>
      <c r="S14" s="7">
        <f t="shared" si="0"/>
        <v>0</v>
      </c>
      <c r="T14" s="7">
        <f t="shared" si="1"/>
        <v>0</v>
      </c>
      <c r="U14" s="7">
        <f t="shared" si="2"/>
        <v>1</v>
      </c>
      <c r="V14" s="7">
        <f t="shared" si="3"/>
        <v>0</v>
      </c>
      <c r="W14" s="7">
        <f t="shared" si="4"/>
        <v>0</v>
      </c>
      <c r="X14" s="7">
        <f t="shared" si="5"/>
        <v>0</v>
      </c>
      <c r="Y14" s="7">
        <f t="shared" si="6"/>
        <v>0</v>
      </c>
      <c r="Z14" s="7">
        <f t="shared" si="7"/>
        <v>0</v>
      </c>
      <c r="AA14" s="7">
        <f t="shared" si="8"/>
        <v>0</v>
      </c>
      <c r="AB14" s="7">
        <f t="shared" si="9"/>
        <v>0</v>
      </c>
      <c r="AC14" s="7">
        <f t="shared" si="10"/>
        <v>0</v>
      </c>
      <c r="AD14" s="7">
        <f t="shared" si="11"/>
        <v>0</v>
      </c>
      <c r="AE14" s="7">
        <f t="shared" si="12"/>
        <v>0</v>
      </c>
      <c r="AF14" s="7">
        <f t="shared" si="13"/>
        <v>1</v>
      </c>
      <c r="AG14" s="7">
        <f t="shared" si="14"/>
        <v>2</v>
      </c>
      <c r="AH14" s="7">
        <f t="shared" si="15"/>
        <v>0</v>
      </c>
      <c r="AJ14" s="5"/>
    </row>
    <row r="15" spans="1:38" ht="20.25" customHeight="1">
      <c r="A15" s="183"/>
      <c r="B15" s="6">
        <v>4</v>
      </c>
      <c r="C15" s="108">
        <v>35</v>
      </c>
      <c r="D15" s="76"/>
      <c r="E15" s="52" t="s">
        <v>22</v>
      </c>
      <c r="F15" s="60" t="s">
        <v>9</v>
      </c>
      <c r="G15" s="62"/>
      <c r="H15" s="52" t="s">
        <v>32</v>
      </c>
      <c r="I15" s="108" t="s">
        <v>19</v>
      </c>
      <c r="J15" s="61"/>
      <c r="K15" s="52" t="s">
        <v>18</v>
      </c>
      <c r="L15" s="60">
        <v>33</v>
      </c>
      <c r="M15" s="62"/>
      <c r="N15" s="52" t="s">
        <v>46</v>
      </c>
      <c r="O15" s="63">
        <v>14</v>
      </c>
      <c r="P15" s="84"/>
      <c r="Q15" s="52" t="s">
        <v>48</v>
      </c>
      <c r="R15" s="6">
        <v>4</v>
      </c>
      <c r="S15" s="7">
        <f t="shared" si="0"/>
        <v>0</v>
      </c>
      <c r="T15" s="7">
        <f t="shared" si="1"/>
        <v>0</v>
      </c>
      <c r="U15" s="7">
        <f t="shared" si="2"/>
        <v>0</v>
      </c>
      <c r="V15" s="7">
        <f t="shared" si="3"/>
        <v>0</v>
      </c>
      <c r="W15" s="7">
        <f t="shared" si="4"/>
        <v>0</v>
      </c>
      <c r="X15" s="7">
        <f t="shared" si="5"/>
        <v>0</v>
      </c>
      <c r="Y15" s="7">
        <f t="shared" si="6"/>
        <v>0</v>
      </c>
      <c r="Z15" s="7">
        <f t="shared" si="7"/>
        <v>0</v>
      </c>
      <c r="AA15" s="7">
        <f t="shared" si="8"/>
        <v>0</v>
      </c>
      <c r="AB15" s="7">
        <f t="shared" si="9"/>
        <v>1</v>
      </c>
      <c r="AC15" s="7">
        <f t="shared" si="10"/>
        <v>0</v>
      </c>
      <c r="AD15" s="7">
        <f t="shared" si="11"/>
        <v>1</v>
      </c>
      <c r="AE15" s="7">
        <f t="shared" si="12"/>
        <v>0</v>
      </c>
      <c r="AF15" s="7">
        <f t="shared" si="13"/>
        <v>0</v>
      </c>
      <c r="AG15" s="7">
        <f t="shared" si="14"/>
        <v>0</v>
      </c>
      <c r="AH15" s="7">
        <f t="shared" si="15"/>
        <v>1</v>
      </c>
      <c r="AJ15" s="5"/>
      <c r="AL15" s="12"/>
    </row>
    <row r="16" spans="1:36" ht="20.25" customHeight="1">
      <c r="A16" s="183"/>
      <c r="B16" s="6">
        <v>5</v>
      </c>
      <c r="C16" s="108">
        <v>15</v>
      </c>
      <c r="D16" s="121"/>
      <c r="E16" s="129" t="s">
        <v>15</v>
      </c>
      <c r="F16" s="60" t="s">
        <v>9</v>
      </c>
      <c r="G16" s="62"/>
      <c r="H16" s="52" t="s">
        <v>32</v>
      </c>
      <c r="I16" s="128" t="s">
        <v>6</v>
      </c>
      <c r="J16" s="83"/>
      <c r="K16" s="52" t="s">
        <v>43</v>
      </c>
      <c r="L16" s="63" t="s">
        <v>30</v>
      </c>
      <c r="M16" s="83" t="s">
        <v>30</v>
      </c>
      <c r="N16" s="52" t="s">
        <v>50</v>
      </c>
      <c r="O16" s="63" t="s">
        <v>30</v>
      </c>
      <c r="P16" s="83" t="s">
        <v>30</v>
      </c>
      <c r="Q16" s="52" t="s">
        <v>55</v>
      </c>
      <c r="R16" s="6">
        <v>5</v>
      </c>
      <c r="S16" s="7">
        <f t="shared" si="0"/>
        <v>0</v>
      </c>
      <c r="T16" s="7">
        <f t="shared" si="1"/>
        <v>0</v>
      </c>
      <c r="U16" s="7">
        <f t="shared" si="2"/>
        <v>0</v>
      </c>
      <c r="V16" s="7">
        <f t="shared" si="3"/>
        <v>0</v>
      </c>
      <c r="W16" s="7">
        <f t="shared" si="4"/>
        <v>0</v>
      </c>
      <c r="X16" s="7">
        <f t="shared" si="5"/>
        <v>0</v>
      </c>
      <c r="Y16" s="7">
        <f t="shared" si="6"/>
        <v>0</v>
      </c>
      <c r="Z16" s="7">
        <f t="shared" si="7"/>
        <v>0</v>
      </c>
      <c r="AA16" s="7">
        <f t="shared" si="8"/>
        <v>0</v>
      </c>
      <c r="AB16" s="7">
        <f t="shared" si="9"/>
        <v>0</v>
      </c>
      <c r="AC16" s="7">
        <f t="shared" si="10"/>
        <v>0</v>
      </c>
      <c r="AD16" s="7">
        <f t="shared" si="11"/>
        <v>0</v>
      </c>
      <c r="AE16" s="7">
        <f t="shared" si="12"/>
        <v>1</v>
      </c>
      <c r="AF16" s="7">
        <f t="shared" si="13"/>
        <v>0</v>
      </c>
      <c r="AG16" s="7">
        <f t="shared" si="14"/>
        <v>0</v>
      </c>
      <c r="AH16" s="7">
        <f t="shared" si="15"/>
        <v>1</v>
      </c>
      <c r="AJ16" s="5"/>
    </row>
    <row r="17" spans="1:36" ht="18.75" customHeight="1">
      <c r="A17" s="183"/>
      <c r="B17" s="101">
        <v>6</v>
      </c>
      <c r="C17" s="152">
        <v>26</v>
      </c>
      <c r="D17" s="62">
        <v>16</v>
      </c>
      <c r="E17" s="52" t="s">
        <v>17</v>
      </c>
      <c r="F17" s="60">
        <v>11</v>
      </c>
      <c r="G17" s="76"/>
      <c r="H17" s="52" t="s">
        <v>35</v>
      </c>
      <c r="I17" s="60" t="s">
        <v>6</v>
      </c>
      <c r="J17" s="117"/>
      <c r="K17" s="52" t="s">
        <v>43</v>
      </c>
      <c r="L17" s="63" t="s">
        <v>30</v>
      </c>
      <c r="M17" s="117" t="s">
        <v>30</v>
      </c>
      <c r="N17" s="52" t="s">
        <v>50</v>
      </c>
      <c r="O17" s="63" t="s">
        <v>30</v>
      </c>
      <c r="P17" s="117" t="s">
        <v>30</v>
      </c>
      <c r="Q17" s="52" t="s">
        <v>55</v>
      </c>
      <c r="R17" s="6">
        <v>6</v>
      </c>
      <c r="S17" s="7">
        <f t="shared" si="0"/>
        <v>0</v>
      </c>
      <c r="T17" s="7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1</v>
      </c>
      <c r="X17" s="7">
        <f t="shared" si="5"/>
        <v>0</v>
      </c>
      <c r="Y17" s="7">
        <f t="shared" si="6"/>
        <v>0</v>
      </c>
      <c r="Z17" s="7">
        <f t="shared" si="7"/>
        <v>0</v>
      </c>
      <c r="AA17" s="7">
        <f t="shared" si="8"/>
        <v>0</v>
      </c>
      <c r="AB17" s="7">
        <f t="shared" si="9"/>
        <v>0</v>
      </c>
      <c r="AC17" s="7">
        <f t="shared" si="10"/>
        <v>0</v>
      </c>
      <c r="AD17" s="7">
        <f t="shared" si="11"/>
        <v>0</v>
      </c>
      <c r="AE17" s="7">
        <f t="shared" si="12"/>
        <v>1</v>
      </c>
      <c r="AF17" s="7">
        <f t="shared" si="13"/>
        <v>0</v>
      </c>
      <c r="AG17" s="7">
        <f t="shared" si="14"/>
        <v>0</v>
      </c>
      <c r="AH17" s="7">
        <f t="shared" si="15"/>
        <v>0</v>
      </c>
      <c r="AJ17" s="5"/>
    </row>
    <row r="18" spans="1:36" ht="18.75" customHeight="1">
      <c r="A18" s="183"/>
      <c r="B18" s="6">
        <v>7</v>
      </c>
      <c r="C18" s="108" t="s">
        <v>8</v>
      </c>
      <c r="D18" s="71"/>
      <c r="E18" s="52" t="s">
        <v>23</v>
      </c>
      <c r="F18" s="60">
        <v>25</v>
      </c>
      <c r="G18" s="71">
        <v>16</v>
      </c>
      <c r="H18" s="129" t="s">
        <v>31</v>
      </c>
      <c r="I18" s="60"/>
      <c r="J18" s="118"/>
      <c r="K18" s="52"/>
      <c r="L18" s="108" t="s">
        <v>8</v>
      </c>
      <c r="M18" s="71"/>
      <c r="N18" s="52" t="s">
        <v>23</v>
      </c>
      <c r="O18" s="94">
        <v>28</v>
      </c>
      <c r="P18" s="85"/>
      <c r="Q18" s="170" t="s">
        <v>52</v>
      </c>
      <c r="R18" s="6">
        <v>7</v>
      </c>
      <c r="S18" s="7">
        <f t="shared" si="0"/>
        <v>0</v>
      </c>
      <c r="T18" s="7">
        <f t="shared" si="1"/>
        <v>0</v>
      </c>
      <c r="U18" s="7">
        <f t="shared" si="2"/>
        <v>0</v>
      </c>
      <c r="V18" s="7">
        <f t="shared" si="3"/>
        <v>1</v>
      </c>
      <c r="W18" s="7">
        <f t="shared" si="4"/>
        <v>0</v>
      </c>
      <c r="X18" s="7">
        <f t="shared" si="5"/>
        <v>0</v>
      </c>
      <c r="Y18" s="7">
        <f t="shared" si="6"/>
        <v>1</v>
      </c>
      <c r="Z18" s="7">
        <f t="shared" si="7"/>
        <v>0</v>
      </c>
      <c r="AA18" s="7">
        <f t="shared" si="8"/>
        <v>0</v>
      </c>
      <c r="AB18" s="7">
        <f t="shared" si="9"/>
        <v>0</v>
      </c>
      <c r="AC18" s="7">
        <f t="shared" si="10"/>
        <v>0</v>
      </c>
      <c r="AD18" s="7">
        <f t="shared" si="11"/>
        <v>0</v>
      </c>
      <c r="AE18" s="7">
        <f t="shared" si="12"/>
        <v>0</v>
      </c>
      <c r="AF18" s="7">
        <f t="shared" si="13"/>
        <v>0</v>
      </c>
      <c r="AG18" s="7">
        <f t="shared" si="14"/>
        <v>2</v>
      </c>
      <c r="AH18" s="7">
        <f t="shared" si="15"/>
        <v>0</v>
      </c>
      <c r="AJ18" s="5"/>
    </row>
    <row r="19" spans="1:36" ht="20.25" customHeight="1">
      <c r="A19" s="183"/>
      <c r="B19" s="6">
        <v>8</v>
      </c>
      <c r="C19" s="108" t="s">
        <v>8</v>
      </c>
      <c r="D19" s="71"/>
      <c r="E19" s="52" t="s">
        <v>23</v>
      </c>
      <c r="F19" s="60"/>
      <c r="G19" s="71"/>
      <c r="H19" s="52"/>
      <c r="I19" s="60"/>
      <c r="J19" s="120"/>
      <c r="K19" s="52"/>
      <c r="L19" s="108" t="s">
        <v>8</v>
      </c>
      <c r="M19" s="71"/>
      <c r="N19" s="52" t="s">
        <v>23</v>
      </c>
      <c r="O19" s="94">
        <v>28</v>
      </c>
      <c r="P19" s="85"/>
      <c r="Q19" s="170" t="s">
        <v>52</v>
      </c>
      <c r="R19" s="6">
        <v>8</v>
      </c>
      <c r="S19" s="7">
        <f t="shared" si="0"/>
        <v>0</v>
      </c>
      <c r="T19" s="7">
        <f t="shared" si="1"/>
        <v>0</v>
      </c>
      <c r="U19" s="7">
        <f t="shared" si="2"/>
        <v>0</v>
      </c>
      <c r="V19" s="7">
        <f t="shared" si="3"/>
        <v>0</v>
      </c>
      <c r="W19" s="7">
        <f t="shared" si="4"/>
        <v>0</v>
      </c>
      <c r="X19" s="7">
        <f t="shared" si="5"/>
        <v>0</v>
      </c>
      <c r="Y19" s="7">
        <f t="shared" si="6"/>
        <v>1</v>
      </c>
      <c r="Z19" s="7">
        <f t="shared" si="7"/>
        <v>0</v>
      </c>
      <c r="AA19" s="7">
        <f t="shared" si="8"/>
        <v>0</v>
      </c>
      <c r="AB19" s="7">
        <f t="shared" si="9"/>
        <v>0</v>
      </c>
      <c r="AC19" s="7">
        <f t="shared" si="10"/>
        <v>0</v>
      </c>
      <c r="AD19" s="7">
        <f t="shared" si="11"/>
        <v>0</v>
      </c>
      <c r="AE19" s="7">
        <f t="shared" si="12"/>
        <v>0</v>
      </c>
      <c r="AF19" s="7">
        <f t="shared" si="13"/>
        <v>0</v>
      </c>
      <c r="AG19" s="7">
        <f t="shared" si="14"/>
        <v>2</v>
      </c>
      <c r="AH19" s="7">
        <f t="shared" si="15"/>
        <v>0</v>
      </c>
      <c r="AJ19" s="5"/>
    </row>
    <row r="20" spans="1:36" ht="20.25" customHeight="1" thickBot="1">
      <c r="A20" s="184"/>
      <c r="B20" s="8">
        <v>9</v>
      </c>
      <c r="C20" s="140"/>
      <c r="D20" s="69"/>
      <c r="E20" s="56"/>
      <c r="F20" s="68"/>
      <c r="G20" s="69"/>
      <c r="H20" s="56"/>
      <c r="I20" s="68"/>
      <c r="J20" s="70"/>
      <c r="K20" s="56"/>
      <c r="L20" s="68"/>
      <c r="M20" s="69"/>
      <c r="N20" s="56"/>
      <c r="O20" s="68"/>
      <c r="P20" s="70"/>
      <c r="Q20" s="56"/>
      <c r="R20" s="8">
        <v>9</v>
      </c>
      <c r="S20" s="10">
        <f t="shared" si="0"/>
        <v>0</v>
      </c>
      <c r="T20" s="10">
        <f t="shared" si="1"/>
        <v>0</v>
      </c>
      <c r="U20" s="10">
        <f t="shared" si="2"/>
        <v>0</v>
      </c>
      <c r="V20" s="10">
        <f t="shared" si="3"/>
        <v>0</v>
      </c>
      <c r="W20" s="10">
        <f t="shared" si="4"/>
        <v>0</v>
      </c>
      <c r="X20" s="10">
        <f t="shared" si="5"/>
        <v>0</v>
      </c>
      <c r="Y20" s="10">
        <f t="shared" si="6"/>
        <v>0</v>
      </c>
      <c r="Z20" s="10">
        <f t="shared" si="7"/>
        <v>0</v>
      </c>
      <c r="AA20" s="10">
        <f t="shared" si="8"/>
        <v>0</v>
      </c>
      <c r="AB20" s="10">
        <f t="shared" si="9"/>
        <v>0</v>
      </c>
      <c r="AC20" s="10">
        <f t="shared" si="10"/>
        <v>0</v>
      </c>
      <c r="AD20" s="10">
        <f t="shared" si="11"/>
        <v>0</v>
      </c>
      <c r="AE20" s="10">
        <f t="shared" si="12"/>
        <v>0</v>
      </c>
      <c r="AF20" s="10">
        <f t="shared" si="13"/>
        <v>0</v>
      </c>
      <c r="AG20" s="10">
        <f t="shared" si="14"/>
        <v>0</v>
      </c>
      <c r="AH20" s="10">
        <f t="shared" si="15"/>
        <v>0</v>
      </c>
      <c r="AJ20" s="5"/>
    </row>
    <row r="21" spans="1:36" ht="20.25" customHeight="1">
      <c r="A21" s="182" t="s">
        <v>12</v>
      </c>
      <c r="B21" s="48">
        <v>1</v>
      </c>
      <c r="C21" s="109">
        <v>33</v>
      </c>
      <c r="D21" s="78">
        <v>11</v>
      </c>
      <c r="E21" s="51" t="s">
        <v>24</v>
      </c>
      <c r="F21" s="58">
        <v>37</v>
      </c>
      <c r="G21" s="59"/>
      <c r="H21" s="52" t="s">
        <v>16</v>
      </c>
      <c r="I21" s="58">
        <v>11</v>
      </c>
      <c r="J21" s="76" t="s">
        <v>37</v>
      </c>
      <c r="K21" s="51" t="s">
        <v>44</v>
      </c>
      <c r="L21" s="58" t="s">
        <v>9</v>
      </c>
      <c r="M21" s="66"/>
      <c r="N21" s="51" t="s">
        <v>32</v>
      </c>
      <c r="O21" s="58"/>
      <c r="P21" s="59"/>
      <c r="Q21" s="57"/>
      <c r="R21" s="11">
        <v>1</v>
      </c>
      <c r="S21" s="3">
        <f t="shared" si="0"/>
        <v>0</v>
      </c>
      <c r="T21" s="3">
        <f t="shared" si="1"/>
        <v>0</v>
      </c>
      <c r="U21" s="3">
        <f t="shared" si="2"/>
        <v>0</v>
      </c>
      <c r="V21" s="3">
        <f t="shared" si="3"/>
        <v>0</v>
      </c>
      <c r="W21" s="3">
        <f t="shared" si="4"/>
        <v>0</v>
      </c>
      <c r="X21" s="3">
        <f t="shared" si="5"/>
        <v>0</v>
      </c>
      <c r="Y21" s="3">
        <f t="shared" si="6"/>
        <v>0</v>
      </c>
      <c r="Z21" s="3">
        <f t="shared" si="7"/>
        <v>0</v>
      </c>
      <c r="AA21" s="3">
        <f t="shared" si="8"/>
        <v>0</v>
      </c>
      <c r="AB21" s="3">
        <f t="shared" si="9"/>
        <v>1</v>
      </c>
      <c r="AC21" s="3">
        <f t="shared" si="10"/>
        <v>0</v>
      </c>
      <c r="AD21" s="3">
        <f t="shared" si="11"/>
        <v>0</v>
      </c>
      <c r="AE21" s="3">
        <f t="shared" si="12"/>
        <v>0</v>
      </c>
      <c r="AF21" s="3">
        <f t="shared" si="13"/>
        <v>0</v>
      </c>
      <c r="AG21" s="3">
        <f t="shared" si="14"/>
        <v>0</v>
      </c>
      <c r="AH21" s="3">
        <f t="shared" si="15"/>
        <v>1</v>
      </c>
      <c r="AJ21" s="5"/>
    </row>
    <row r="22" spans="1:36" ht="20.25" customHeight="1">
      <c r="A22" s="183"/>
      <c r="B22" s="6">
        <v>2</v>
      </c>
      <c r="C22" s="108">
        <v>15</v>
      </c>
      <c r="D22" s="62"/>
      <c r="E22" s="52" t="s">
        <v>15</v>
      </c>
      <c r="F22" s="60">
        <v>11</v>
      </c>
      <c r="G22" s="62">
        <v>21</v>
      </c>
      <c r="H22" s="52" t="s">
        <v>35</v>
      </c>
      <c r="I22" s="60" t="s">
        <v>6</v>
      </c>
      <c r="J22" s="62"/>
      <c r="K22" s="52" t="s">
        <v>41</v>
      </c>
      <c r="L22" s="93">
        <v>24</v>
      </c>
      <c r="M22" s="84">
        <v>33</v>
      </c>
      <c r="N22" s="55" t="s">
        <v>49</v>
      </c>
      <c r="O22" s="127">
        <v>33</v>
      </c>
      <c r="P22" s="84" t="s">
        <v>7</v>
      </c>
      <c r="Q22" s="55" t="s">
        <v>54</v>
      </c>
      <c r="R22" s="6">
        <v>2</v>
      </c>
      <c r="S22" s="3">
        <f t="shared" si="0"/>
        <v>0</v>
      </c>
      <c r="T22" s="3">
        <f t="shared" si="1"/>
        <v>0</v>
      </c>
      <c r="U22" s="3">
        <f t="shared" si="2"/>
        <v>1</v>
      </c>
      <c r="V22" s="3">
        <f t="shared" si="3"/>
        <v>0</v>
      </c>
      <c r="W22" s="3">
        <f t="shared" si="4"/>
        <v>0</v>
      </c>
      <c r="X22" s="3">
        <f t="shared" si="5"/>
        <v>0</v>
      </c>
      <c r="Y22" s="3">
        <f t="shared" si="6"/>
        <v>0</v>
      </c>
      <c r="Z22" s="3">
        <f t="shared" si="7"/>
        <v>0</v>
      </c>
      <c r="AA22" s="3">
        <f t="shared" si="8"/>
        <v>0</v>
      </c>
      <c r="AB22" s="3">
        <f t="shared" si="9"/>
        <v>2</v>
      </c>
      <c r="AC22" s="3">
        <f t="shared" si="10"/>
        <v>0</v>
      </c>
      <c r="AD22" s="3">
        <f t="shared" si="11"/>
        <v>0</v>
      </c>
      <c r="AE22" s="3">
        <f t="shared" si="12"/>
        <v>1</v>
      </c>
      <c r="AF22" s="3">
        <f t="shared" si="13"/>
        <v>1</v>
      </c>
      <c r="AG22" s="3">
        <f t="shared" si="14"/>
        <v>0</v>
      </c>
      <c r="AH22" s="3">
        <f t="shared" si="15"/>
        <v>0</v>
      </c>
      <c r="AJ22" s="5"/>
    </row>
    <row r="23" spans="1:36" ht="20.25" customHeight="1">
      <c r="A23" s="183"/>
      <c r="B23" s="6">
        <v>3</v>
      </c>
      <c r="C23" s="108">
        <v>13</v>
      </c>
      <c r="D23" s="62">
        <v>12</v>
      </c>
      <c r="E23" s="52" t="s">
        <v>25</v>
      </c>
      <c r="F23" s="60">
        <v>26</v>
      </c>
      <c r="G23" s="62"/>
      <c r="H23" s="52" t="s">
        <v>38</v>
      </c>
      <c r="I23" s="108" t="s">
        <v>19</v>
      </c>
      <c r="J23" s="61"/>
      <c r="K23" s="52" t="s">
        <v>18</v>
      </c>
      <c r="L23" s="60">
        <v>33</v>
      </c>
      <c r="M23" s="62"/>
      <c r="N23" s="52" t="s">
        <v>46</v>
      </c>
      <c r="O23" s="128">
        <v>14</v>
      </c>
      <c r="P23" s="62"/>
      <c r="Q23" s="52" t="s">
        <v>48</v>
      </c>
      <c r="R23" s="6">
        <v>3</v>
      </c>
      <c r="S23" s="3">
        <f t="shared" si="0"/>
        <v>0</v>
      </c>
      <c r="T23" s="3">
        <f t="shared" si="1"/>
        <v>0</v>
      </c>
      <c r="U23" s="3">
        <f t="shared" si="2"/>
        <v>0</v>
      </c>
      <c r="V23" s="3">
        <f t="shared" si="3"/>
        <v>0</v>
      </c>
      <c r="W23" s="3">
        <f t="shared" si="4"/>
        <v>1</v>
      </c>
      <c r="X23" s="3">
        <f t="shared" si="5"/>
        <v>0</v>
      </c>
      <c r="Y23" s="3">
        <f t="shared" si="6"/>
        <v>0</v>
      </c>
      <c r="Z23" s="3">
        <f t="shared" si="7"/>
        <v>0</v>
      </c>
      <c r="AA23" s="3">
        <f t="shared" si="8"/>
        <v>0</v>
      </c>
      <c r="AB23" s="3">
        <f t="shared" si="9"/>
        <v>1</v>
      </c>
      <c r="AC23" s="3">
        <f t="shared" si="10"/>
        <v>0</v>
      </c>
      <c r="AD23" s="3">
        <f t="shared" si="11"/>
        <v>0</v>
      </c>
      <c r="AE23" s="3">
        <f t="shared" si="12"/>
        <v>0</v>
      </c>
      <c r="AF23" s="3">
        <f t="shared" si="13"/>
        <v>0</v>
      </c>
      <c r="AG23" s="3">
        <f t="shared" si="14"/>
        <v>0</v>
      </c>
      <c r="AH23" s="3">
        <f t="shared" si="15"/>
        <v>0</v>
      </c>
      <c r="AJ23" s="5"/>
    </row>
    <row r="24" spans="1:36" ht="20.25" customHeight="1">
      <c r="A24" s="183"/>
      <c r="B24" s="6">
        <v>4</v>
      </c>
      <c r="C24" s="110" t="s">
        <v>29</v>
      </c>
      <c r="D24" s="121">
        <v>12</v>
      </c>
      <c r="E24" s="129" t="s">
        <v>25</v>
      </c>
      <c r="F24" s="60" t="s">
        <v>9</v>
      </c>
      <c r="G24" s="62"/>
      <c r="H24" s="52" t="s">
        <v>32</v>
      </c>
      <c r="I24" s="60">
        <v>15</v>
      </c>
      <c r="J24" s="67"/>
      <c r="K24" s="52" t="s">
        <v>15</v>
      </c>
      <c r="L24" s="60">
        <v>14</v>
      </c>
      <c r="M24" s="62"/>
      <c r="N24" s="52" t="s">
        <v>48</v>
      </c>
      <c r="O24" s="63">
        <v>27</v>
      </c>
      <c r="P24" s="62"/>
      <c r="Q24" s="52" t="s">
        <v>38</v>
      </c>
      <c r="R24" s="6">
        <v>4</v>
      </c>
      <c r="S24" s="3">
        <f t="shared" si="0"/>
        <v>0</v>
      </c>
      <c r="T24" s="3">
        <f t="shared" si="1"/>
        <v>0</v>
      </c>
      <c r="U24" s="3">
        <f t="shared" si="2"/>
        <v>0</v>
      </c>
      <c r="V24" s="3">
        <f t="shared" si="3"/>
        <v>0</v>
      </c>
      <c r="W24" s="3">
        <f t="shared" si="4"/>
        <v>0</v>
      </c>
      <c r="X24" s="3">
        <f t="shared" si="5"/>
        <v>1</v>
      </c>
      <c r="Y24" s="3">
        <f t="shared" si="6"/>
        <v>0</v>
      </c>
      <c r="Z24" s="3">
        <f t="shared" si="7"/>
        <v>0</v>
      </c>
      <c r="AA24" s="3">
        <f t="shared" si="8"/>
        <v>0</v>
      </c>
      <c r="AB24" s="3">
        <f t="shared" si="9"/>
        <v>0</v>
      </c>
      <c r="AC24" s="3">
        <f t="shared" si="10"/>
        <v>0</v>
      </c>
      <c r="AD24" s="3">
        <f t="shared" si="11"/>
        <v>0</v>
      </c>
      <c r="AE24" s="3">
        <f t="shared" si="12"/>
        <v>0</v>
      </c>
      <c r="AF24" s="3">
        <f t="shared" si="13"/>
        <v>0</v>
      </c>
      <c r="AG24" s="3">
        <f t="shared" si="14"/>
        <v>0</v>
      </c>
      <c r="AH24" s="3">
        <f t="shared" si="15"/>
        <v>1</v>
      </c>
      <c r="AJ24" s="5"/>
    </row>
    <row r="25" spans="1:36" ht="20.25" customHeight="1">
      <c r="A25" s="183"/>
      <c r="B25" s="6">
        <v>5</v>
      </c>
      <c r="C25" s="110"/>
      <c r="D25" s="67"/>
      <c r="E25" s="136">
        <v>1</v>
      </c>
      <c r="F25" s="60"/>
      <c r="G25" s="62"/>
      <c r="H25" s="136">
        <v>1</v>
      </c>
      <c r="I25" s="60"/>
      <c r="J25" s="67"/>
      <c r="K25" s="136">
        <v>1</v>
      </c>
      <c r="L25" s="60"/>
      <c r="M25" s="117"/>
      <c r="N25" s="136">
        <v>1</v>
      </c>
      <c r="O25" s="63"/>
      <c r="P25" s="62"/>
      <c r="Q25" s="136">
        <v>1</v>
      </c>
      <c r="R25" s="6">
        <v>5</v>
      </c>
      <c r="S25" s="3">
        <f t="shared" si="0"/>
        <v>0</v>
      </c>
      <c r="T25" s="3">
        <f t="shared" si="1"/>
        <v>0</v>
      </c>
      <c r="U25" s="3">
        <f t="shared" si="2"/>
        <v>0</v>
      </c>
      <c r="V25" s="3">
        <f t="shared" si="3"/>
        <v>0</v>
      </c>
      <c r="W25" s="3">
        <f t="shared" si="4"/>
        <v>0</v>
      </c>
      <c r="X25" s="3">
        <f t="shared" si="5"/>
        <v>0</v>
      </c>
      <c r="Y25" s="3">
        <f t="shared" si="6"/>
        <v>0</v>
      </c>
      <c r="Z25" s="3">
        <f t="shared" si="7"/>
        <v>0</v>
      </c>
      <c r="AA25" s="3">
        <f t="shared" si="8"/>
        <v>0</v>
      </c>
      <c r="AB25" s="3">
        <f t="shared" si="9"/>
        <v>0</v>
      </c>
      <c r="AC25" s="3">
        <f t="shared" si="10"/>
        <v>0</v>
      </c>
      <c r="AD25" s="3">
        <f t="shared" si="11"/>
        <v>0</v>
      </c>
      <c r="AE25" s="3">
        <f t="shared" si="12"/>
        <v>0</v>
      </c>
      <c r="AF25" s="3">
        <f t="shared" si="13"/>
        <v>0</v>
      </c>
      <c r="AG25" s="3">
        <f t="shared" si="14"/>
        <v>0</v>
      </c>
      <c r="AH25" s="3">
        <f t="shared" si="15"/>
        <v>0</v>
      </c>
      <c r="AJ25" s="5"/>
    </row>
    <row r="26" spans="1:36" ht="20.25" customHeight="1">
      <c r="A26" s="183"/>
      <c r="B26" s="6">
        <v>6</v>
      </c>
      <c r="C26" s="108"/>
      <c r="D26" s="67"/>
      <c r="E26" s="136">
        <v>1</v>
      </c>
      <c r="F26" s="60"/>
      <c r="G26" s="62"/>
      <c r="H26" s="136">
        <v>1</v>
      </c>
      <c r="I26" s="60"/>
      <c r="J26" s="62"/>
      <c r="K26" s="136">
        <v>1</v>
      </c>
      <c r="L26" s="60"/>
      <c r="M26" s="62"/>
      <c r="N26" s="136">
        <v>1</v>
      </c>
      <c r="O26" s="63"/>
      <c r="P26" s="62"/>
      <c r="Q26" s="136">
        <v>1</v>
      </c>
      <c r="R26" s="6">
        <v>6</v>
      </c>
      <c r="S26" s="3">
        <f t="shared" si="0"/>
        <v>0</v>
      </c>
      <c r="T26" s="3">
        <f t="shared" si="1"/>
        <v>0</v>
      </c>
      <c r="U26" s="3">
        <f t="shared" si="2"/>
        <v>0</v>
      </c>
      <c r="V26" s="3">
        <f t="shared" si="3"/>
        <v>0</v>
      </c>
      <c r="W26" s="3">
        <f t="shared" si="4"/>
        <v>0</v>
      </c>
      <c r="X26" s="3">
        <f t="shared" si="5"/>
        <v>0</v>
      </c>
      <c r="Y26" s="3">
        <f t="shared" si="6"/>
        <v>0</v>
      </c>
      <c r="Z26" s="3">
        <f t="shared" si="7"/>
        <v>0</v>
      </c>
      <c r="AA26" s="3">
        <f t="shared" si="8"/>
        <v>0</v>
      </c>
      <c r="AB26" s="3">
        <f t="shared" si="9"/>
        <v>0</v>
      </c>
      <c r="AC26" s="3">
        <f t="shared" si="10"/>
        <v>0</v>
      </c>
      <c r="AD26" s="3">
        <f t="shared" si="11"/>
        <v>0</v>
      </c>
      <c r="AE26" s="3">
        <f t="shared" si="12"/>
        <v>0</v>
      </c>
      <c r="AF26" s="3">
        <f t="shared" si="13"/>
        <v>0</v>
      </c>
      <c r="AG26" s="3">
        <f t="shared" si="14"/>
        <v>0</v>
      </c>
      <c r="AH26" s="3">
        <f t="shared" si="15"/>
        <v>0</v>
      </c>
      <c r="AJ26" s="5"/>
    </row>
    <row r="27" spans="1:36" ht="20.25" customHeight="1">
      <c r="A27" s="183"/>
      <c r="B27" s="6">
        <v>7</v>
      </c>
      <c r="C27" s="108"/>
      <c r="D27" s="76"/>
      <c r="E27" s="52"/>
      <c r="F27" s="60">
        <v>25</v>
      </c>
      <c r="G27" s="61">
        <v>31</v>
      </c>
      <c r="H27" s="129" t="s">
        <v>31</v>
      </c>
      <c r="I27" s="60"/>
      <c r="J27" s="67"/>
      <c r="K27" s="53"/>
      <c r="L27" s="60"/>
      <c r="M27" s="62"/>
      <c r="N27" s="52"/>
      <c r="O27" s="63">
        <v>35</v>
      </c>
      <c r="P27" s="62"/>
      <c r="Q27" s="52" t="s">
        <v>53</v>
      </c>
      <c r="R27" s="6">
        <v>7</v>
      </c>
      <c r="S27" s="3">
        <f t="shared" si="0"/>
        <v>0</v>
      </c>
      <c r="T27" s="3">
        <f t="shared" si="1"/>
        <v>0</v>
      </c>
      <c r="U27" s="3">
        <f t="shared" si="2"/>
        <v>0</v>
      </c>
      <c r="V27" s="3">
        <f t="shared" si="3"/>
        <v>1</v>
      </c>
      <c r="W27" s="3">
        <f t="shared" si="4"/>
        <v>0</v>
      </c>
      <c r="X27" s="3">
        <f t="shared" si="5"/>
        <v>0</v>
      </c>
      <c r="Y27" s="3">
        <f t="shared" si="6"/>
        <v>0</v>
      </c>
      <c r="Z27" s="3">
        <f t="shared" si="7"/>
        <v>1</v>
      </c>
      <c r="AA27" s="3">
        <f t="shared" si="8"/>
        <v>0</v>
      </c>
      <c r="AB27" s="3">
        <f t="shared" si="9"/>
        <v>0</v>
      </c>
      <c r="AC27" s="3">
        <f t="shared" si="10"/>
        <v>0</v>
      </c>
      <c r="AD27" s="3">
        <f t="shared" si="11"/>
        <v>1</v>
      </c>
      <c r="AE27" s="3">
        <f t="shared" si="12"/>
        <v>0</v>
      </c>
      <c r="AF27" s="3">
        <f t="shared" si="13"/>
        <v>0</v>
      </c>
      <c r="AG27" s="3">
        <f t="shared" si="14"/>
        <v>0</v>
      </c>
      <c r="AH27" s="3">
        <f t="shared" si="15"/>
        <v>0</v>
      </c>
      <c r="AJ27" s="5"/>
    </row>
    <row r="28" spans="1:36" ht="19.5" customHeight="1">
      <c r="A28" s="183"/>
      <c r="B28" s="6">
        <v>8</v>
      </c>
      <c r="C28" s="108"/>
      <c r="D28" s="102"/>
      <c r="E28" s="129"/>
      <c r="F28" s="60"/>
      <c r="G28" s="61"/>
      <c r="H28" s="53"/>
      <c r="I28" s="60"/>
      <c r="J28" s="62"/>
      <c r="K28" s="53"/>
      <c r="L28" s="60"/>
      <c r="M28" s="61"/>
      <c r="N28" s="53"/>
      <c r="O28" s="63">
        <v>35</v>
      </c>
      <c r="P28" s="62"/>
      <c r="Q28" s="52" t="s">
        <v>56</v>
      </c>
      <c r="R28" s="6">
        <v>8</v>
      </c>
      <c r="S28" s="3">
        <f t="shared" si="0"/>
        <v>0</v>
      </c>
      <c r="T28" s="3">
        <f t="shared" si="1"/>
        <v>0</v>
      </c>
      <c r="U28" s="3">
        <f t="shared" si="2"/>
        <v>0</v>
      </c>
      <c r="V28" s="3">
        <f t="shared" si="3"/>
        <v>0</v>
      </c>
      <c r="W28" s="3">
        <f t="shared" si="4"/>
        <v>0</v>
      </c>
      <c r="X28" s="3">
        <f t="shared" si="5"/>
        <v>0</v>
      </c>
      <c r="Y28" s="3">
        <f t="shared" si="6"/>
        <v>0</v>
      </c>
      <c r="Z28" s="3">
        <f t="shared" si="7"/>
        <v>0</v>
      </c>
      <c r="AA28" s="3">
        <f t="shared" si="8"/>
        <v>0</v>
      </c>
      <c r="AB28" s="3">
        <f t="shared" si="9"/>
        <v>0</v>
      </c>
      <c r="AC28" s="3">
        <f t="shared" si="10"/>
        <v>0</v>
      </c>
      <c r="AD28" s="3">
        <f t="shared" si="11"/>
        <v>1</v>
      </c>
      <c r="AE28" s="3">
        <f t="shared" si="12"/>
        <v>0</v>
      </c>
      <c r="AF28" s="3">
        <f t="shared" si="13"/>
        <v>0</v>
      </c>
      <c r="AG28" s="3">
        <f t="shared" si="14"/>
        <v>0</v>
      </c>
      <c r="AH28" s="3">
        <f t="shared" si="15"/>
        <v>0</v>
      </c>
      <c r="AJ28" s="5"/>
    </row>
    <row r="29" spans="1:36" ht="19.5" customHeight="1" thickBot="1">
      <c r="A29" s="184"/>
      <c r="B29" s="8">
        <v>9</v>
      </c>
      <c r="C29" s="140"/>
      <c r="D29" s="69"/>
      <c r="E29" s="56"/>
      <c r="F29" s="68"/>
      <c r="G29" s="69"/>
      <c r="H29" s="56"/>
      <c r="I29" s="68"/>
      <c r="J29" s="70"/>
      <c r="K29" s="56"/>
      <c r="L29" s="68"/>
      <c r="M29" s="69"/>
      <c r="N29" s="56"/>
      <c r="O29" s="68"/>
      <c r="P29" s="69"/>
      <c r="Q29" s="56"/>
      <c r="R29" s="116">
        <v>9</v>
      </c>
      <c r="S29" s="3">
        <f t="shared" si="0"/>
        <v>0</v>
      </c>
      <c r="T29" s="3">
        <f t="shared" si="1"/>
        <v>0</v>
      </c>
      <c r="U29" s="3">
        <f t="shared" si="2"/>
        <v>0</v>
      </c>
      <c r="V29" s="3">
        <f t="shared" si="3"/>
        <v>0</v>
      </c>
      <c r="W29" s="3">
        <f t="shared" si="4"/>
        <v>0</v>
      </c>
      <c r="X29" s="3">
        <f t="shared" si="5"/>
        <v>0</v>
      </c>
      <c r="Y29" s="3">
        <f t="shared" si="6"/>
        <v>0</v>
      </c>
      <c r="Z29" s="3">
        <f t="shared" si="7"/>
        <v>0</v>
      </c>
      <c r="AA29" s="3">
        <f t="shared" si="8"/>
        <v>0</v>
      </c>
      <c r="AB29" s="3">
        <f t="shared" si="9"/>
        <v>0</v>
      </c>
      <c r="AC29" s="3">
        <f t="shared" si="10"/>
        <v>0</v>
      </c>
      <c r="AD29" s="3">
        <f t="shared" si="11"/>
        <v>0</v>
      </c>
      <c r="AE29" s="3">
        <f t="shared" si="12"/>
        <v>0</v>
      </c>
      <c r="AF29" s="3">
        <f t="shared" si="13"/>
        <v>0</v>
      </c>
      <c r="AG29" s="3">
        <f t="shared" si="14"/>
        <v>0</v>
      </c>
      <c r="AH29" s="3">
        <f t="shared" si="15"/>
        <v>0</v>
      </c>
      <c r="AJ29" s="5"/>
    </row>
    <row r="30" spans="1:36" ht="20.25" customHeight="1">
      <c r="A30" s="182" t="s">
        <v>13</v>
      </c>
      <c r="B30" s="11">
        <v>1</v>
      </c>
      <c r="C30" s="108">
        <v>26</v>
      </c>
      <c r="D30" s="62">
        <v>16</v>
      </c>
      <c r="E30" s="51" t="s">
        <v>26</v>
      </c>
      <c r="F30" s="156"/>
      <c r="G30" s="106"/>
      <c r="H30" s="51"/>
      <c r="I30" s="131" t="s">
        <v>6</v>
      </c>
      <c r="J30" s="62"/>
      <c r="K30" s="161" t="s">
        <v>41</v>
      </c>
      <c r="L30" s="165" t="s">
        <v>9</v>
      </c>
      <c r="M30" s="122"/>
      <c r="N30" s="134" t="s">
        <v>32</v>
      </c>
      <c r="O30" s="58">
        <v>28</v>
      </c>
      <c r="P30" s="84"/>
      <c r="Q30" s="52" t="s">
        <v>52</v>
      </c>
      <c r="R30" s="11">
        <v>1</v>
      </c>
      <c r="S30" s="46">
        <f t="shared" si="0"/>
        <v>0</v>
      </c>
      <c r="T30" s="46">
        <f t="shared" si="1"/>
        <v>0</v>
      </c>
      <c r="U30" s="46">
        <f t="shared" si="2"/>
        <v>0</v>
      </c>
      <c r="V30" s="46">
        <f t="shared" si="3"/>
        <v>0</v>
      </c>
      <c r="W30" s="46">
        <f t="shared" si="4"/>
        <v>1</v>
      </c>
      <c r="X30" s="46">
        <f t="shared" si="5"/>
        <v>0</v>
      </c>
      <c r="Y30" s="46">
        <f t="shared" si="6"/>
        <v>1</v>
      </c>
      <c r="Z30" s="46">
        <f t="shared" si="7"/>
        <v>0</v>
      </c>
      <c r="AA30" s="46">
        <f t="shared" si="8"/>
        <v>0</v>
      </c>
      <c r="AB30" s="46">
        <f t="shared" si="9"/>
        <v>0</v>
      </c>
      <c r="AC30" s="46">
        <f t="shared" si="10"/>
        <v>0</v>
      </c>
      <c r="AD30" s="46">
        <f t="shared" si="11"/>
        <v>0</v>
      </c>
      <c r="AE30" s="46">
        <f t="shared" si="12"/>
        <v>1</v>
      </c>
      <c r="AF30" s="46">
        <f t="shared" si="13"/>
        <v>0</v>
      </c>
      <c r="AG30" s="46">
        <f t="shared" si="14"/>
        <v>0</v>
      </c>
      <c r="AH30" s="46">
        <f t="shared" si="15"/>
        <v>1</v>
      </c>
      <c r="AJ30" s="5"/>
    </row>
    <row r="31" spans="1:36" ht="20.25" customHeight="1">
      <c r="A31" s="185"/>
      <c r="B31" s="6">
        <v>2</v>
      </c>
      <c r="C31" s="108">
        <v>26</v>
      </c>
      <c r="D31" s="62">
        <v>16</v>
      </c>
      <c r="E31" s="52" t="s">
        <v>26</v>
      </c>
      <c r="F31" s="157">
        <v>14</v>
      </c>
      <c r="G31" s="76"/>
      <c r="H31" s="52" t="s">
        <v>38</v>
      </c>
      <c r="I31" s="131" t="s">
        <v>6</v>
      </c>
      <c r="J31" s="62"/>
      <c r="K31" s="153" t="s">
        <v>41</v>
      </c>
      <c r="L31" s="157" t="s">
        <v>9</v>
      </c>
      <c r="M31" s="117"/>
      <c r="N31" s="52" t="s">
        <v>32</v>
      </c>
      <c r="O31" s="60">
        <v>28</v>
      </c>
      <c r="P31" s="61"/>
      <c r="Q31" s="52" t="s">
        <v>52</v>
      </c>
      <c r="R31" s="6">
        <v>2</v>
      </c>
      <c r="S31" s="7">
        <f t="shared" si="0"/>
        <v>0</v>
      </c>
      <c r="T31" s="7">
        <f t="shared" si="1"/>
        <v>0</v>
      </c>
      <c r="U31" s="7">
        <f t="shared" si="2"/>
        <v>0</v>
      </c>
      <c r="V31" s="7">
        <f t="shared" si="3"/>
        <v>0</v>
      </c>
      <c r="W31" s="7">
        <f t="shared" si="4"/>
        <v>1</v>
      </c>
      <c r="X31" s="7">
        <f t="shared" si="5"/>
        <v>0</v>
      </c>
      <c r="Y31" s="7">
        <f t="shared" si="6"/>
        <v>1</v>
      </c>
      <c r="Z31" s="7">
        <f t="shared" si="7"/>
        <v>0</v>
      </c>
      <c r="AA31" s="7">
        <f t="shared" si="8"/>
        <v>0</v>
      </c>
      <c r="AB31" s="7">
        <f t="shared" si="9"/>
        <v>0</v>
      </c>
      <c r="AC31" s="7">
        <f t="shared" si="10"/>
        <v>0</v>
      </c>
      <c r="AD31" s="7">
        <f t="shared" si="11"/>
        <v>0</v>
      </c>
      <c r="AE31" s="7">
        <f t="shared" si="12"/>
        <v>1</v>
      </c>
      <c r="AF31" s="7">
        <f t="shared" si="13"/>
        <v>0</v>
      </c>
      <c r="AG31" s="7">
        <f t="shared" si="14"/>
        <v>0</v>
      </c>
      <c r="AH31" s="7">
        <f t="shared" si="15"/>
        <v>1</v>
      </c>
      <c r="AJ31" s="5"/>
    </row>
    <row r="32" spans="1:36" ht="20.25" customHeight="1">
      <c r="A32" s="185"/>
      <c r="B32" s="101">
        <v>3</v>
      </c>
      <c r="C32" s="108" t="s">
        <v>8</v>
      </c>
      <c r="D32" s="61">
        <v>11</v>
      </c>
      <c r="E32" s="52" t="s">
        <v>24</v>
      </c>
      <c r="F32" s="157" t="s">
        <v>9</v>
      </c>
      <c r="G32" s="62"/>
      <c r="H32" s="52" t="s">
        <v>32</v>
      </c>
      <c r="I32" s="154">
        <v>11</v>
      </c>
      <c r="J32" s="102" t="s">
        <v>37</v>
      </c>
      <c r="K32" s="162" t="s">
        <v>44</v>
      </c>
      <c r="L32" s="157">
        <v>31</v>
      </c>
      <c r="M32" s="62"/>
      <c r="N32" s="52" t="s">
        <v>47</v>
      </c>
      <c r="O32" s="60">
        <v>28</v>
      </c>
      <c r="P32" s="62"/>
      <c r="Q32" s="52" t="s">
        <v>52</v>
      </c>
      <c r="R32" s="6">
        <v>3</v>
      </c>
      <c r="S32" s="7">
        <f t="shared" si="0"/>
        <v>0</v>
      </c>
      <c r="T32" s="7">
        <f t="shared" si="1"/>
        <v>0</v>
      </c>
      <c r="U32" s="7">
        <f t="shared" si="2"/>
        <v>0</v>
      </c>
      <c r="V32" s="7">
        <f t="shared" si="3"/>
        <v>0</v>
      </c>
      <c r="W32" s="7">
        <f t="shared" si="4"/>
        <v>0</v>
      </c>
      <c r="X32" s="7">
        <f t="shared" si="5"/>
        <v>0</v>
      </c>
      <c r="Y32" s="7">
        <f t="shared" si="6"/>
        <v>1</v>
      </c>
      <c r="Z32" s="7">
        <f t="shared" si="7"/>
        <v>1</v>
      </c>
      <c r="AA32" s="7">
        <f t="shared" si="8"/>
        <v>0</v>
      </c>
      <c r="AB32" s="7">
        <f t="shared" si="9"/>
        <v>0</v>
      </c>
      <c r="AC32" s="7">
        <f t="shared" si="10"/>
        <v>0</v>
      </c>
      <c r="AD32" s="7">
        <f t="shared" si="11"/>
        <v>0</v>
      </c>
      <c r="AE32" s="7">
        <f t="shared" si="12"/>
        <v>0</v>
      </c>
      <c r="AF32" s="7">
        <f t="shared" si="13"/>
        <v>0</v>
      </c>
      <c r="AG32" s="7">
        <f t="shared" si="14"/>
        <v>1</v>
      </c>
      <c r="AH32" s="7">
        <f t="shared" si="15"/>
        <v>1</v>
      </c>
      <c r="AJ32" s="5"/>
    </row>
    <row r="33" spans="1:36" ht="20.25" customHeight="1">
      <c r="A33" s="185"/>
      <c r="B33" s="104">
        <v>4</v>
      </c>
      <c r="C33" s="108">
        <v>15</v>
      </c>
      <c r="D33" s="76"/>
      <c r="E33" s="52" t="s">
        <v>15</v>
      </c>
      <c r="F33" s="158" t="s">
        <v>30</v>
      </c>
      <c r="G33" s="83" t="s">
        <v>30</v>
      </c>
      <c r="H33" s="52" t="s">
        <v>34</v>
      </c>
      <c r="I33" s="100" t="s">
        <v>30</v>
      </c>
      <c r="J33" s="83" t="s">
        <v>30</v>
      </c>
      <c r="K33" s="153" t="s">
        <v>40</v>
      </c>
      <c r="L33" s="157">
        <v>33</v>
      </c>
      <c r="M33" s="62"/>
      <c r="N33" s="52" t="s">
        <v>46</v>
      </c>
      <c r="O33" s="60">
        <v>14</v>
      </c>
      <c r="P33" s="62"/>
      <c r="Q33" s="50" t="s">
        <v>48</v>
      </c>
      <c r="R33" s="6">
        <v>4</v>
      </c>
      <c r="S33" s="7">
        <f t="shared" si="0"/>
        <v>0</v>
      </c>
      <c r="T33" s="7">
        <f t="shared" si="1"/>
        <v>0</v>
      </c>
      <c r="U33" s="7">
        <f t="shared" si="2"/>
        <v>0</v>
      </c>
      <c r="V33" s="7">
        <f t="shared" si="3"/>
        <v>0</v>
      </c>
      <c r="W33" s="7">
        <f t="shared" si="4"/>
        <v>0</v>
      </c>
      <c r="X33" s="7">
        <f t="shared" si="5"/>
        <v>0</v>
      </c>
      <c r="Y33" s="7">
        <f t="shared" si="6"/>
        <v>0</v>
      </c>
      <c r="Z33" s="7">
        <f t="shared" si="7"/>
        <v>0</v>
      </c>
      <c r="AA33" s="7">
        <f t="shared" si="8"/>
        <v>0</v>
      </c>
      <c r="AB33" s="7">
        <f t="shared" si="9"/>
        <v>1</v>
      </c>
      <c r="AC33" s="7">
        <f t="shared" si="10"/>
        <v>0</v>
      </c>
      <c r="AD33" s="7">
        <f t="shared" si="11"/>
        <v>0</v>
      </c>
      <c r="AE33" s="7">
        <f t="shared" si="12"/>
        <v>0</v>
      </c>
      <c r="AF33" s="7">
        <f t="shared" si="13"/>
        <v>0</v>
      </c>
      <c r="AG33" s="7">
        <f t="shared" si="14"/>
        <v>0</v>
      </c>
      <c r="AH33" s="7">
        <f t="shared" si="15"/>
        <v>0</v>
      </c>
      <c r="AJ33" s="5"/>
    </row>
    <row r="34" spans="1:36" ht="20.25" customHeight="1">
      <c r="A34" s="185"/>
      <c r="B34" s="101">
        <v>5</v>
      </c>
      <c r="C34" s="108" t="s">
        <v>19</v>
      </c>
      <c r="D34" s="77"/>
      <c r="E34" s="54" t="s">
        <v>21</v>
      </c>
      <c r="F34" s="157" t="s">
        <v>9</v>
      </c>
      <c r="G34" s="62"/>
      <c r="H34" s="52" t="s">
        <v>32</v>
      </c>
      <c r="I34" s="60" t="s">
        <v>6</v>
      </c>
      <c r="J34" s="76"/>
      <c r="K34" s="153" t="s">
        <v>43</v>
      </c>
      <c r="L34" s="157">
        <v>14</v>
      </c>
      <c r="M34" s="117"/>
      <c r="N34" s="52" t="s">
        <v>48</v>
      </c>
      <c r="O34" s="60">
        <v>15</v>
      </c>
      <c r="P34" s="61"/>
      <c r="Q34" s="52" t="s">
        <v>38</v>
      </c>
      <c r="R34" s="6">
        <v>5</v>
      </c>
      <c r="S34" s="7">
        <f t="shared" si="0"/>
        <v>0</v>
      </c>
      <c r="T34" s="7">
        <f t="shared" si="1"/>
        <v>0</v>
      </c>
      <c r="U34" s="7">
        <f t="shared" si="2"/>
        <v>0</v>
      </c>
      <c r="V34" s="7">
        <f t="shared" si="3"/>
        <v>0</v>
      </c>
      <c r="W34" s="7">
        <f t="shared" si="4"/>
        <v>0</v>
      </c>
      <c r="X34" s="7">
        <f t="shared" si="5"/>
        <v>0</v>
      </c>
      <c r="Y34" s="7">
        <f t="shared" si="6"/>
        <v>0</v>
      </c>
      <c r="Z34" s="7">
        <f t="shared" si="7"/>
        <v>0</v>
      </c>
      <c r="AA34" s="7">
        <f t="shared" si="8"/>
        <v>0</v>
      </c>
      <c r="AB34" s="7">
        <f t="shared" si="9"/>
        <v>0</v>
      </c>
      <c r="AC34" s="7">
        <f t="shared" si="10"/>
        <v>0</v>
      </c>
      <c r="AD34" s="7">
        <f t="shared" si="11"/>
        <v>0</v>
      </c>
      <c r="AE34" s="7">
        <f t="shared" si="12"/>
        <v>1</v>
      </c>
      <c r="AF34" s="7">
        <f t="shared" si="13"/>
        <v>0</v>
      </c>
      <c r="AG34" s="7">
        <f t="shared" si="14"/>
        <v>0</v>
      </c>
      <c r="AH34" s="7">
        <f t="shared" si="15"/>
        <v>1</v>
      </c>
      <c r="AJ34" s="5"/>
    </row>
    <row r="35" spans="1:36" ht="20.25" customHeight="1">
      <c r="A35" s="185"/>
      <c r="B35" s="6">
        <v>6</v>
      </c>
      <c r="C35" s="108" t="s">
        <v>30</v>
      </c>
      <c r="D35" s="67" t="s">
        <v>30</v>
      </c>
      <c r="E35" s="52" t="s">
        <v>27</v>
      </c>
      <c r="F35" s="159"/>
      <c r="G35" s="83"/>
      <c r="H35" s="132"/>
      <c r="I35" s="152" t="s">
        <v>19</v>
      </c>
      <c r="J35" s="61"/>
      <c r="K35" s="153" t="s">
        <v>18</v>
      </c>
      <c r="L35" s="157">
        <v>15</v>
      </c>
      <c r="M35" s="62"/>
      <c r="N35" s="133" t="s">
        <v>51</v>
      </c>
      <c r="O35" s="63"/>
      <c r="P35" s="61"/>
      <c r="Q35" s="52"/>
      <c r="R35" s="6">
        <v>6</v>
      </c>
      <c r="S35" s="7">
        <f t="shared" si="0"/>
        <v>0</v>
      </c>
      <c r="T35" s="7">
        <f t="shared" si="1"/>
        <v>0</v>
      </c>
      <c r="U35" s="7">
        <f t="shared" si="2"/>
        <v>0</v>
      </c>
      <c r="V35" s="7">
        <f t="shared" si="3"/>
        <v>0</v>
      </c>
      <c r="W35" s="7">
        <f t="shared" si="4"/>
        <v>0</v>
      </c>
      <c r="X35" s="7">
        <f t="shared" si="5"/>
        <v>0</v>
      </c>
      <c r="Y35" s="7">
        <f t="shared" si="6"/>
        <v>0</v>
      </c>
      <c r="Z35" s="7">
        <f t="shared" si="7"/>
        <v>0</v>
      </c>
      <c r="AA35" s="7">
        <f t="shared" si="8"/>
        <v>0</v>
      </c>
      <c r="AB35" s="7">
        <f t="shared" si="9"/>
        <v>0</v>
      </c>
      <c r="AC35" s="7">
        <f t="shared" si="10"/>
        <v>0</v>
      </c>
      <c r="AD35" s="7">
        <f t="shared" si="11"/>
        <v>0</v>
      </c>
      <c r="AE35" s="7">
        <f t="shared" si="12"/>
        <v>0</v>
      </c>
      <c r="AF35" s="7">
        <f t="shared" si="13"/>
        <v>0</v>
      </c>
      <c r="AG35" s="7">
        <f t="shared" si="14"/>
        <v>0</v>
      </c>
      <c r="AH35" s="7">
        <f t="shared" si="15"/>
        <v>0</v>
      </c>
      <c r="AJ35" s="5"/>
    </row>
    <row r="36" spans="1:36" ht="20.25" customHeight="1">
      <c r="A36" s="185"/>
      <c r="B36" s="6">
        <v>7</v>
      </c>
      <c r="C36" s="108"/>
      <c r="D36" s="61"/>
      <c r="E36" s="52"/>
      <c r="F36" s="159"/>
      <c r="G36" s="83"/>
      <c r="H36" s="132"/>
      <c r="I36" s="128"/>
      <c r="J36" s="83"/>
      <c r="K36" s="163"/>
      <c r="L36" s="157"/>
      <c r="M36" s="62"/>
      <c r="N36" s="133"/>
      <c r="O36" s="60"/>
      <c r="P36" s="61"/>
      <c r="Q36" s="52"/>
      <c r="R36" s="6">
        <v>7</v>
      </c>
      <c r="S36" s="7">
        <f t="shared" si="0"/>
        <v>0</v>
      </c>
      <c r="T36" s="7">
        <f t="shared" si="1"/>
        <v>0</v>
      </c>
      <c r="U36" s="7">
        <f t="shared" si="2"/>
        <v>0</v>
      </c>
      <c r="V36" s="7">
        <f t="shared" si="3"/>
        <v>0</v>
      </c>
      <c r="W36" s="7">
        <f t="shared" si="4"/>
        <v>0</v>
      </c>
      <c r="X36" s="7">
        <f t="shared" si="5"/>
        <v>0</v>
      </c>
      <c r="Y36" s="7">
        <f t="shared" si="6"/>
        <v>0</v>
      </c>
      <c r="Z36" s="7">
        <f t="shared" si="7"/>
        <v>0</v>
      </c>
      <c r="AA36" s="7">
        <f t="shared" si="8"/>
        <v>0</v>
      </c>
      <c r="AB36" s="7">
        <f t="shared" si="9"/>
        <v>0</v>
      </c>
      <c r="AC36" s="7">
        <f t="shared" si="10"/>
        <v>0</v>
      </c>
      <c r="AD36" s="7">
        <f t="shared" si="11"/>
        <v>0</v>
      </c>
      <c r="AE36" s="7">
        <f t="shared" si="12"/>
        <v>0</v>
      </c>
      <c r="AF36" s="7">
        <f t="shared" si="13"/>
        <v>0</v>
      </c>
      <c r="AG36" s="7">
        <f t="shared" si="14"/>
        <v>0</v>
      </c>
      <c r="AH36" s="7">
        <f t="shared" si="15"/>
        <v>0</v>
      </c>
      <c r="AJ36" s="5"/>
    </row>
    <row r="37" spans="1:36" ht="20.25" customHeight="1">
      <c r="A37" s="185"/>
      <c r="B37" s="6">
        <v>8</v>
      </c>
      <c r="C37" s="108"/>
      <c r="D37" s="61"/>
      <c r="E37" s="52"/>
      <c r="F37" s="159"/>
      <c r="G37" s="83"/>
      <c r="H37" s="132"/>
      <c r="I37" s="60"/>
      <c r="J37" s="62"/>
      <c r="K37" s="163"/>
      <c r="L37" s="166"/>
      <c r="M37" s="85"/>
      <c r="N37" s="133"/>
      <c r="O37" s="94"/>
      <c r="P37" s="85"/>
      <c r="Q37" s="52"/>
      <c r="R37" s="6">
        <v>8</v>
      </c>
      <c r="S37" s="7">
        <f t="shared" si="0"/>
        <v>0</v>
      </c>
      <c r="T37" s="7">
        <f t="shared" si="1"/>
        <v>0</v>
      </c>
      <c r="U37" s="7">
        <f t="shared" si="2"/>
        <v>0</v>
      </c>
      <c r="V37" s="7">
        <f t="shared" si="3"/>
        <v>0</v>
      </c>
      <c r="W37" s="7">
        <f t="shared" si="4"/>
        <v>0</v>
      </c>
      <c r="X37" s="7">
        <f t="shared" si="5"/>
        <v>0</v>
      </c>
      <c r="Y37" s="7">
        <f t="shared" si="6"/>
        <v>0</v>
      </c>
      <c r="Z37" s="7">
        <f t="shared" si="7"/>
        <v>0</v>
      </c>
      <c r="AA37" s="7">
        <f t="shared" si="8"/>
        <v>0</v>
      </c>
      <c r="AB37" s="7">
        <f t="shared" si="9"/>
        <v>0</v>
      </c>
      <c r="AC37" s="7">
        <f t="shared" si="10"/>
        <v>0</v>
      </c>
      <c r="AD37" s="7">
        <f t="shared" si="11"/>
        <v>0</v>
      </c>
      <c r="AE37" s="7">
        <f t="shared" si="12"/>
        <v>0</v>
      </c>
      <c r="AF37" s="7">
        <f t="shared" si="13"/>
        <v>0</v>
      </c>
      <c r="AG37" s="7">
        <f t="shared" si="14"/>
        <v>0</v>
      </c>
      <c r="AH37" s="7">
        <f t="shared" si="15"/>
        <v>0</v>
      </c>
      <c r="AJ37" s="5"/>
    </row>
    <row r="38" spans="1:36" ht="20.25" customHeight="1" thickBot="1">
      <c r="A38" s="186"/>
      <c r="B38" s="8">
        <v>9</v>
      </c>
      <c r="C38" s="140"/>
      <c r="D38" s="69"/>
      <c r="E38" s="56"/>
      <c r="F38" s="160"/>
      <c r="G38" s="105"/>
      <c r="H38" s="56"/>
      <c r="I38" s="68"/>
      <c r="J38" s="70"/>
      <c r="K38" s="164"/>
      <c r="L38" s="167"/>
      <c r="M38" s="69"/>
      <c r="N38" s="56"/>
      <c r="O38" s="64"/>
      <c r="P38" s="65"/>
      <c r="Q38" s="54"/>
      <c r="R38" s="8">
        <v>9</v>
      </c>
      <c r="S38" s="10">
        <f t="shared" si="0"/>
        <v>0</v>
      </c>
      <c r="T38" s="10">
        <f t="shared" si="1"/>
        <v>0</v>
      </c>
      <c r="U38" s="10">
        <f t="shared" si="2"/>
        <v>0</v>
      </c>
      <c r="V38" s="10">
        <f t="shared" si="3"/>
        <v>0</v>
      </c>
      <c r="W38" s="10">
        <f t="shared" si="4"/>
        <v>0</v>
      </c>
      <c r="X38" s="10">
        <f t="shared" si="5"/>
        <v>0</v>
      </c>
      <c r="Y38" s="10">
        <f t="shared" si="6"/>
        <v>0</v>
      </c>
      <c r="Z38" s="10">
        <f t="shared" si="7"/>
        <v>0</v>
      </c>
      <c r="AA38" s="10">
        <f t="shared" si="8"/>
        <v>0</v>
      </c>
      <c r="AB38" s="10">
        <f t="shared" si="9"/>
        <v>0</v>
      </c>
      <c r="AC38" s="10">
        <f t="shared" si="10"/>
        <v>0</v>
      </c>
      <c r="AD38" s="10">
        <f t="shared" si="11"/>
        <v>0</v>
      </c>
      <c r="AE38" s="10">
        <f t="shared" si="12"/>
        <v>0</v>
      </c>
      <c r="AF38" s="10">
        <f t="shared" si="13"/>
        <v>0</v>
      </c>
      <c r="AG38" s="10">
        <f t="shared" si="14"/>
        <v>0</v>
      </c>
      <c r="AH38" s="10">
        <f t="shared" si="15"/>
        <v>0</v>
      </c>
      <c r="AJ38" s="5"/>
    </row>
    <row r="39" spans="1:36" ht="20.25" customHeight="1">
      <c r="A39" s="191" t="s">
        <v>14</v>
      </c>
      <c r="B39" s="13">
        <v>1</v>
      </c>
      <c r="C39" s="109">
        <v>15</v>
      </c>
      <c r="D39" s="80"/>
      <c r="E39" s="51" t="s">
        <v>15</v>
      </c>
      <c r="F39" s="60" t="s">
        <v>9</v>
      </c>
      <c r="G39" s="62"/>
      <c r="H39" s="52" t="s">
        <v>32</v>
      </c>
      <c r="I39" s="109" t="s">
        <v>19</v>
      </c>
      <c r="J39" s="59"/>
      <c r="K39" s="51" t="s">
        <v>18</v>
      </c>
      <c r="L39" s="100">
        <v>25</v>
      </c>
      <c r="M39" s="117"/>
      <c r="N39" s="51" t="s">
        <v>58</v>
      </c>
      <c r="O39" s="171">
        <v>37</v>
      </c>
      <c r="P39" s="66"/>
      <c r="Q39" s="51" t="s">
        <v>16</v>
      </c>
      <c r="R39" s="48">
        <v>1</v>
      </c>
      <c r="S39" s="3">
        <f t="shared" si="0"/>
        <v>0</v>
      </c>
      <c r="T39" s="3">
        <f t="shared" si="1"/>
        <v>0</v>
      </c>
      <c r="U39" s="3">
        <f t="shared" si="2"/>
        <v>0</v>
      </c>
      <c r="V39" s="3">
        <f t="shared" si="3"/>
        <v>1</v>
      </c>
      <c r="W39" s="3">
        <f t="shared" si="4"/>
        <v>0</v>
      </c>
      <c r="X39" s="3">
        <f t="shared" si="5"/>
        <v>0</v>
      </c>
      <c r="Y39" s="3">
        <f t="shared" si="6"/>
        <v>0</v>
      </c>
      <c r="Z39" s="3">
        <f t="shared" si="7"/>
        <v>0</v>
      </c>
      <c r="AA39" s="3">
        <f t="shared" si="8"/>
        <v>0</v>
      </c>
      <c r="AB39" s="3">
        <f t="shared" si="9"/>
        <v>0</v>
      </c>
      <c r="AC39" s="3">
        <f t="shared" si="10"/>
        <v>0</v>
      </c>
      <c r="AD39" s="3">
        <f t="shared" si="11"/>
        <v>0</v>
      </c>
      <c r="AE39" s="3">
        <f t="shared" si="12"/>
        <v>0</v>
      </c>
      <c r="AF39" s="3">
        <f t="shared" si="13"/>
        <v>0</v>
      </c>
      <c r="AG39" s="3">
        <f t="shared" si="14"/>
        <v>0</v>
      </c>
      <c r="AH39" s="3">
        <f t="shared" si="15"/>
        <v>1</v>
      </c>
      <c r="AJ39" s="5"/>
    </row>
    <row r="40" spans="1:37" ht="20.25" customHeight="1">
      <c r="A40" s="192"/>
      <c r="B40" s="103">
        <v>2</v>
      </c>
      <c r="C40" s="108">
        <v>15</v>
      </c>
      <c r="D40" s="83"/>
      <c r="E40" s="52" t="s">
        <v>15</v>
      </c>
      <c r="F40" s="64">
        <v>11</v>
      </c>
      <c r="G40" s="76" t="s">
        <v>37</v>
      </c>
      <c r="H40" s="52" t="s">
        <v>35</v>
      </c>
      <c r="I40" s="108" t="s">
        <v>19</v>
      </c>
      <c r="J40" s="61"/>
      <c r="K40" s="52" t="s">
        <v>18</v>
      </c>
      <c r="L40" s="131">
        <v>37</v>
      </c>
      <c r="M40" s="117"/>
      <c r="N40" s="52" t="s">
        <v>16</v>
      </c>
      <c r="O40" s="159">
        <v>35</v>
      </c>
      <c r="P40" s="62"/>
      <c r="Q40" s="52" t="s">
        <v>53</v>
      </c>
      <c r="R40" s="6">
        <v>2</v>
      </c>
      <c r="S40" s="3">
        <f t="shared" si="0"/>
        <v>0</v>
      </c>
      <c r="T40" s="3">
        <f t="shared" si="1"/>
        <v>0</v>
      </c>
      <c r="U40" s="3">
        <f t="shared" si="2"/>
        <v>0</v>
      </c>
      <c r="V40" s="3">
        <f t="shared" si="3"/>
        <v>0</v>
      </c>
      <c r="W40" s="3">
        <f t="shared" si="4"/>
        <v>0</v>
      </c>
      <c r="X40" s="3">
        <f t="shared" si="5"/>
        <v>0</v>
      </c>
      <c r="Y40" s="3">
        <f t="shared" si="6"/>
        <v>0</v>
      </c>
      <c r="Z40" s="3">
        <f t="shared" si="7"/>
        <v>0</v>
      </c>
      <c r="AA40" s="3">
        <f t="shared" si="8"/>
        <v>0</v>
      </c>
      <c r="AB40" s="3">
        <f t="shared" si="9"/>
        <v>0</v>
      </c>
      <c r="AC40" s="3">
        <f t="shared" si="10"/>
        <v>0</v>
      </c>
      <c r="AD40" s="3">
        <f t="shared" si="11"/>
        <v>1</v>
      </c>
      <c r="AE40" s="3">
        <f t="shared" si="12"/>
        <v>0</v>
      </c>
      <c r="AF40" s="3">
        <f t="shared" si="13"/>
        <v>0</v>
      </c>
      <c r="AG40" s="3">
        <f t="shared" si="14"/>
        <v>0</v>
      </c>
      <c r="AH40" s="3">
        <f t="shared" si="15"/>
        <v>0</v>
      </c>
      <c r="AI40" s="12"/>
      <c r="AJ40" s="49"/>
      <c r="AK40" s="12"/>
    </row>
    <row r="41" spans="1:37" ht="20.25" customHeight="1">
      <c r="A41" s="192"/>
      <c r="B41" s="101">
        <v>3</v>
      </c>
      <c r="C41" s="108">
        <v>37</v>
      </c>
      <c r="D41" s="61"/>
      <c r="E41" s="52" t="s">
        <v>16</v>
      </c>
      <c r="F41" s="60" t="s">
        <v>9</v>
      </c>
      <c r="G41" s="62"/>
      <c r="H41" s="52" t="s">
        <v>32</v>
      </c>
      <c r="I41" s="157">
        <v>15</v>
      </c>
      <c r="J41" s="67"/>
      <c r="K41" s="52" t="s">
        <v>15</v>
      </c>
      <c r="L41" s="63" t="s">
        <v>30</v>
      </c>
      <c r="M41" s="117" t="s">
        <v>30</v>
      </c>
      <c r="N41" s="52" t="s">
        <v>50</v>
      </c>
      <c r="O41" s="63" t="s">
        <v>30</v>
      </c>
      <c r="P41" s="83" t="s">
        <v>30</v>
      </c>
      <c r="Q41" s="52" t="s">
        <v>55</v>
      </c>
      <c r="R41" s="6">
        <v>3</v>
      </c>
      <c r="S41" s="7">
        <f t="shared" si="0"/>
        <v>0</v>
      </c>
      <c r="T41" s="7">
        <f t="shared" si="1"/>
        <v>0</v>
      </c>
      <c r="U41" s="7">
        <f t="shared" si="2"/>
        <v>0</v>
      </c>
      <c r="V41" s="7">
        <f t="shared" si="3"/>
        <v>0</v>
      </c>
      <c r="W41" s="7">
        <f t="shared" si="4"/>
        <v>0</v>
      </c>
      <c r="X41" s="7">
        <f t="shared" si="5"/>
        <v>0</v>
      </c>
      <c r="Y41" s="7">
        <f t="shared" si="6"/>
        <v>0</v>
      </c>
      <c r="Z41" s="7">
        <f t="shared" si="7"/>
        <v>0</v>
      </c>
      <c r="AA41" s="7">
        <f t="shared" si="8"/>
        <v>0</v>
      </c>
      <c r="AB41" s="7">
        <f t="shared" si="9"/>
        <v>0</v>
      </c>
      <c r="AC41" s="7">
        <f t="shared" si="10"/>
        <v>0</v>
      </c>
      <c r="AD41" s="7">
        <f t="shared" si="11"/>
        <v>0</v>
      </c>
      <c r="AE41" s="7">
        <f t="shared" si="12"/>
        <v>0</v>
      </c>
      <c r="AF41" s="7">
        <f t="shared" si="13"/>
        <v>0</v>
      </c>
      <c r="AG41" s="7">
        <f t="shared" si="14"/>
        <v>0</v>
      </c>
      <c r="AH41" s="7">
        <f t="shared" si="15"/>
        <v>1</v>
      </c>
      <c r="AI41" s="12"/>
      <c r="AJ41" s="49"/>
      <c r="AK41" s="12"/>
    </row>
    <row r="42" spans="1:36" ht="20.25" customHeight="1">
      <c r="A42" s="192"/>
      <c r="B42" s="14">
        <v>4</v>
      </c>
      <c r="C42" s="108" t="s">
        <v>30</v>
      </c>
      <c r="D42" s="82" t="s">
        <v>30</v>
      </c>
      <c r="E42" s="52" t="s">
        <v>28</v>
      </c>
      <c r="F42" s="130">
        <v>16</v>
      </c>
      <c r="G42" s="117"/>
      <c r="H42" s="52" t="s">
        <v>16</v>
      </c>
      <c r="I42" s="157" t="s">
        <v>6</v>
      </c>
      <c r="J42" s="62"/>
      <c r="K42" s="52" t="s">
        <v>43</v>
      </c>
      <c r="L42" s="60">
        <v>33</v>
      </c>
      <c r="M42" s="62"/>
      <c r="N42" s="52" t="s">
        <v>46</v>
      </c>
      <c r="O42" s="157">
        <v>28</v>
      </c>
      <c r="P42" s="62"/>
      <c r="Q42" s="52" t="s">
        <v>57</v>
      </c>
      <c r="R42" s="6">
        <v>4</v>
      </c>
      <c r="S42" s="7">
        <f t="shared" si="0"/>
        <v>0</v>
      </c>
      <c r="T42" s="7">
        <f t="shared" si="1"/>
        <v>0</v>
      </c>
      <c r="U42" s="4">
        <f t="shared" si="2"/>
        <v>0</v>
      </c>
      <c r="V42" s="4">
        <f t="shared" si="3"/>
        <v>0</v>
      </c>
      <c r="W42" s="7">
        <f t="shared" si="4"/>
        <v>0</v>
      </c>
      <c r="X42" s="7">
        <f t="shared" si="5"/>
        <v>0</v>
      </c>
      <c r="Y42" s="7">
        <f t="shared" si="6"/>
        <v>1</v>
      </c>
      <c r="Z42" s="4">
        <f t="shared" si="7"/>
        <v>0</v>
      </c>
      <c r="AA42" s="4">
        <f t="shared" si="8"/>
        <v>0</v>
      </c>
      <c r="AB42" s="4">
        <f t="shared" si="9"/>
        <v>1</v>
      </c>
      <c r="AC42" s="4">
        <f t="shared" si="10"/>
        <v>0</v>
      </c>
      <c r="AD42" s="4">
        <f t="shared" si="11"/>
        <v>0</v>
      </c>
      <c r="AE42" s="4">
        <f t="shared" si="12"/>
        <v>1</v>
      </c>
      <c r="AF42" s="4">
        <f t="shared" si="13"/>
        <v>0</v>
      </c>
      <c r="AG42" s="4">
        <f t="shared" si="14"/>
        <v>0</v>
      </c>
      <c r="AH42" s="7">
        <f t="shared" si="15"/>
        <v>0</v>
      </c>
      <c r="AJ42" s="5"/>
    </row>
    <row r="43" spans="1:36" ht="20.25" customHeight="1">
      <c r="A43" s="192"/>
      <c r="B43" s="103">
        <v>5</v>
      </c>
      <c r="C43" s="108" t="s">
        <v>30</v>
      </c>
      <c r="D43" s="61" t="s">
        <v>30</v>
      </c>
      <c r="E43" s="52" t="s">
        <v>28</v>
      </c>
      <c r="F43" s="63">
        <v>11</v>
      </c>
      <c r="G43" s="62">
        <v>21</v>
      </c>
      <c r="H43" s="52" t="s">
        <v>35</v>
      </c>
      <c r="I43" s="157" t="s">
        <v>6</v>
      </c>
      <c r="J43" s="117"/>
      <c r="K43" s="133" t="s">
        <v>43</v>
      </c>
      <c r="L43" s="63">
        <v>31</v>
      </c>
      <c r="M43" s="62"/>
      <c r="N43" s="133" t="s">
        <v>47</v>
      </c>
      <c r="O43" s="60">
        <v>28</v>
      </c>
      <c r="P43" s="61"/>
      <c r="Q43" s="52" t="s">
        <v>52</v>
      </c>
      <c r="R43" s="6">
        <v>5</v>
      </c>
      <c r="S43" s="7">
        <f t="shared" si="0"/>
        <v>0</v>
      </c>
      <c r="T43" s="7">
        <f t="shared" si="1"/>
        <v>0</v>
      </c>
      <c r="U43" s="4">
        <f t="shared" si="2"/>
        <v>0</v>
      </c>
      <c r="V43" s="4">
        <f t="shared" si="3"/>
        <v>0</v>
      </c>
      <c r="W43" s="7">
        <f t="shared" si="4"/>
        <v>0</v>
      </c>
      <c r="X43" s="7">
        <f t="shared" si="5"/>
        <v>0</v>
      </c>
      <c r="Y43" s="7">
        <f t="shared" si="6"/>
        <v>1</v>
      </c>
      <c r="Z43" s="4">
        <f t="shared" si="7"/>
        <v>1</v>
      </c>
      <c r="AA43" s="4">
        <f t="shared" si="8"/>
        <v>0</v>
      </c>
      <c r="AB43" s="4">
        <f t="shared" si="9"/>
        <v>0</v>
      </c>
      <c r="AC43" s="4">
        <f t="shared" si="10"/>
        <v>0</v>
      </c>
      <c r="AD43" s="4">
        <f t="shared" si="11"/>
        <v>0</v>
      </c>
      <c r="AE43" s="4">
        <f t="shared" si="12"/>
        <v>1</v>
      </c>
      <c r="AF43" s="4">
        <f t="shared" si="13"/>
        <v>0</v>
      </c>
      <c r="AG43" s="4">
        <f t="shared" si="14"/>
        <v>0</v>
      </c>
      <c r="AH43" s="7">
        <f t="shared" si="15"/>
        <v>0</v>
      </c>
      <c r="AJ43" s="5"/>
    </row>
    <row r="44" spans="1:36" ht="20.25" customHeight="1">
      <c r="A44" s="192"/>
      <c r="B44" s="101">
        <v>6</v>
      </c>
      <c r="C44" s="108">
        <v>13</v>
      </c>
      <c r="D44" s="61">
        <v>12</v>
      </c>
      <c r="E44" s="52" t="s">
        <v>25</v>
      </c>
      <c r="F44" s="63">
        <v>15</v>
      </c>
      <c r="G44" s="62"/>
      <c r="H44" s="52" t="s">
        <v>38</v>
      </c>
      <c r="I44" s="168">
        <v>23</v>
      </c>
      <c r="J44" s="77"/>
      <c r="K44" s="155" t="s">
        <v>45</v>
      </c>
      <c r="L44" s="60">
        <v>33</v>
      </c>
      <c r="M44" s="62"/>
      <c r="N44" s="52" t="s">
        <v>46</v>
      </c>
      <c r="O44" s="60">
        <v>28</v>
      </c>
      <c r="P44" s="62"/>
      <c r="Q44" s="52" t="s">
        <v>52</v>
      </c>
      <c r="R44" s="6">
        <v>6</v>
      </c>
      <c r="S44" s="7">
        <f t="shared" si="0"/>
        <v>0</v>
      </c>
      <c r="T44" s="7">
        <f t="shared" si="1"/>
        <v>1</v>
      </c>
      <c r="U44" s="4">
        <f t="shared" si="2"/>
        <v>0</v>
      </c>
      <c r="V44" s="4">
        <f t="shared" si="3"/>
        <v>0</v>
      </c>
      <c r="W44" s="7">
        <f t="shared" si="4"/>
        <v>0</v>
      </c>
      <c r="X44" s="7">
        <f t="shared" si="5"/>
        <v>0</v>
      </c>
      <c r="Y44" s="7">
        <f t="shared" si="6"/>
        <v>1</v>
      </c>
      <c r="Z44" s="4">
        <f t="shared" si="7"/>
        <v>0</v>
      </c>
      <c r="AA44" s="4">
        <f t="shared" si="8"/>
        <v>0</v>
      </c>
      <c r="AB44" s="4">
        <f t="shared" si="9"/>
        <v>1</v>
      </c>
      <c r="AC44" s="4">
        <f t="shared" si="10"/>
        <v>0</v>
      </c>
      <c r="AD44" s="4">
        <f t="shared" si="11"/>
        <v>0</v>
      </c>
      <c r="AE44" s="4">
        <f t="shared" si="12"/>
        <v>0</v>
      </c>
      <c r="AF44" s="4">
        <f t="shared" si="13"/>
        <v>0</v>
      </c>
      <c r="AG44" s="4">
        <f t="shared" si="14"/>
        <v>0</v>
      </c>
      <c r="AH44" s="7">
        <f t="shared" si="15"/>
        <v>0</v>
      </c>
      <c r="AJ44" s="5"/>
    </row>
    <row r="45" spans="1:36" ht="20.25" customHeight="1">
      <c r="A45" s="192"/>
      <c r="B45" s="101">
        <v>7</v>
      </c>
      <c r="C45" s="108" t="s">
        <v>19</v>
      </c>
      <c r="D45" s="61">
        <v>11</v>
      </c>
      <c r="E45" s="52" t="s">
        <v>24</v>
      </c>
      <c r="F45" s="63"/>
      <c r="G45" s="62"/>
      <c r="H45" s="55"/>
      <c r="I45" s="157">
        <v>11</v>
      </c>
      <c r="J45" s="76" t="s">
        <v>37</v>
      </c>
      <c r="K45" s="52" t="s">
        <v>44</v>
      </c>
      <c r="L45" s="60">
        <v>14</v>
      </c>
      <c r="M45" s="62"/>
      <c r="N45" s="52" t="s">
        <v>48</v>
      </c>
      <c r="O45" s="157"/>
      <c r="P45" s="61"/>
      <c r="Q45" s="52"/>
      <c r="R45" s="6">
        <v>7</v>
      </c>
      <c r="S45" s="7">
        <f t="shared" si="0"/>
        <v>0</v>
      </c>
      <c r="T45" s="7">
        <f t="shared" si="1"/>
        <v>0</v>
      </c>
      <c r="U45" s="4">
        <f t="shared" si="2"/>
        <v>0</v>
      </c>
      <c r="V45" s="4">
        <f t="shared" si="3"/>
        <v>0</v>
      </c>
      <c r="W45" s="7">
        <f t="shared" si="4"/>
        <v>0</v>
      </c>
      <c r="X45" s="7">
        <f t="shared" si="5"/>
        <v>0</v>
      </c>
      <c r="Y45" s="7">
        <f t="shared" si="6"/>
        <v>0</v>
      </c>
      <c r="Z45" s="4">
        <f t="shared" si="7"/>
        <v>0</v>
      </c>
      <c r="AA45" s="4">
        <f t="shared" si="8"/>
        <v>0</v>
      </c>
      <c r="AB45" s="4">
        <f t="shared" si="9"/>
        <v>0</v>
      </c>
      <c r="AC45" s="4">
        <f t="shared" si="10"/>
        <v>0</v>
      </c>
      <c r="AD45" s="4">
        <f t="shared" si="11"/>
        <v>0</v>
      </c>
      <c r="AE45" s="4">
        <f t="shared" si="12"/>
        <v>0</v>
      </c>
      <c r="AF45" s="4">
        <f t="shared" si="13"/>
        <v>0</v>
      </c>
      <c r="AG45" s="4">
        <f t="shared" si="14"/>
        <v>0</v>
      </c>
      <c r="AH45" s="7">
        <f t="shared" si="15"/>
        <v>0</v>
      </c>
      <c r="AJ45" s="5"/>
    </row>
    <row r="46" spans="1:36" ht="20.25" customHeight="1">
      <c r="A46" s="192"/>
      <c r="B46" s="101">
        <v>8</v>
      </c>
      <c r="C46" s="108"/>
      <c r="D46" s="61"/>
      <c r="E46" s="55"/>
      <c r="F46" s="127"/>
      <c r="G46" s="81"/>
      <c r="H46" s="55"/>
      <c r="I46" s="169"/>
      <c r="J46" s="61"/>
      <c r="K46" s="52"/>
      <c r="L46" s="60"/>
      <c r="M46" s="62"/>
      <c r="N46" s="52"/>
      <c r="O46" s="157"/>
      <c r="P46" s="61"/>
      <c r="Q46" s="52"/>
      <c r="R46" s="6">
        <v>8</v>
      </c>
      <c r="S46" s="7">
        <f t="shared" si="0"/>
        <v>0</v>
      </c>
      <c r="T46" s="7">
        <f t="shared" si="1"/>
        <v>0</v>
      </c>
      <c r="U46" s="4">
        <f t="shared" si="2"/>
        <v>0</v>
      </c>
      <c r="V46" s="4">
        <f t="shared" si="3"/>
        <v>0</v>
      </c>
      <c r="W46" s="7">
        <f t="shared" si="4"/>
        <v>0</v>
      </c>
      <c r="X46" s="7">
        <f t="shared" si="5"/>
        <v>0</v>
      </c>
      <c r="Y46" s="7">
        <f t="shared" si="6"/>
        <v>0</v>
      </c>
      <c r="Z46" s="4">
        <f t="shared" si="7"/>
        <v>0</v>
      </c>
      <c r="AA46" s="4">
        <f t="shared" si="8"/>
        <v>0</v>
      </c>
      <c r="AB46" s="4">
        <f t="shared" si="9"/>
        <v>0</v>
      </c>
      <c r="AC46" s="4">
        <f t="shared" si="10"/>
        <v>0</v>
      </c>
      <c r="AD46" s="4">
        <f t="shared" si="11"/>
        <v>0</v>
      </c>
      <c r="AE46" s="4">
        <f t="shared" si="12"/>
        <v>0</v>
      </c>
      <c r="AF46" s="4">
        <f t="shared" si="13"/>
        <v>0</v>
      </c>
      <c r="AG46" s="4">
        <f t="shared" si="14"/>
        <v>0</v>
      </c>
      <c r="AH46" s="7">
        <f t="shared" si="15"/>
        <v>0</v>
      </c>
      <c r="AJ46" s="5"/>
    </row>
    <row r="47" spans="1:36" ht="20.25" customHeight="1" thickBot="1">
      <c r="A47" s="193"/>
      <c r="B47" s="45">
        <v>9</v>
      </c>
      <c r="C47" s="140"/>
      <c r="D47" s="69"/>
      <c r="E47" s="52"/>
      <c r="F47" s="68"/>
      <c r="G47" s="69"/>
      <c r="H47" s="56"/>
      <c r="I47" s="167"/>
      <c r="J47" s="69"/>
      <c r="K47" s="56"/>
      <c r="L47" s="68"/>
      <c r="M47" s="69"/>
      <c r="N47" s="56"/>
      <c r="O47" s="167"/>
      <c r="P47" s="69"/>
      <c r="Q47" s="56"/>
      <c r="R47" s="8">
        <v>9</v>
      </c>
      <c r="S47" s="9">
        <f t="shared" si="0"/>
        <v>0</v>
      </c>
      <c r="T47" s="9">
        <f t="shared" si="1"/>
        <v>0</v>
      </c>
      <c r="U47" s="9">
        <f t="shared" si="2"/>
        <v>0</v>
      </c>
      <c r="V47" s="9">
        <f t="shared" si="3"/>
        <v>0</v>
      </c>
      <c r="W47" s="10">
        <f t="shared" si="4"/>
        <v>0</v>
      </c>
      <c r="X47" s="10">
        <f t="shared" si="5"/>
        <v>0</v>
      </c>
      <c r="Y47" s="10">
        <f t="shared" si="6"/>
        <v>0</v>
      </c>
      <c r="Z47" s="9">
        <f t="shared" si="7"/>
        <v>0</v>
      </c>
      <c r="AA47" s="9">
        <f t="shared" si="8"/>
        <v>0</v>
      </c>
      <c r="AB47" s="9">
        <f t="shared" si="9"/>
        <v>0</v>
      </c>
      <c r="AC47" s="9">
        <f t="shared" si="10"/>
        <v>0</v>
      </c>
      <c r="AD47" s="9">
        <f t="shared" si="11"/>
        <v>0</v>
      </c>
      <c r="AE47" s="9">
        <f>COUNTIF(D47:Q47,"36a")</f>
        <v>0</v>
      </c>
      <c r="AF47" s="9">
        <f t="shared" si="13"/>
        <v>0</v>
      </c>
      <c r="AG47" s="9">
        <f t="shared" si="14"/>
        <v>0</v>
      </c>
      <c r="AH47" s="10">
        <f t="shared" si="15"/>
        <v>0</v>
      </c>
      <c r="AJ47" s="5"/>
    </row>
    <row r="48" spans="1:36" ht="47.25">
      <c r="A48" s="15"/>
      <c r="B48" s="16"/>
      <c r="C48" s="141"/>
      <c r="D48" s="73"/>
      <c r="E48" s="17"/>
      <c r="F48" s="17"/>
      <c r="G48" s="17"/>
      <c r="H48" s="17"/>
      <c r="I48" s="73"/>
      <c r="J48" s="17"/>
      <c r="K48" s="18"/>
      <c r="L48" s="73"/>
      <c r="M48" s="73"/>
      <c r="N48" s="18"/>
      <c r="O48" s="73"/>
      <c r="P48" s="73"/>
      <c r="Q48" s="18"/>
      <c r="AJ48" s="5"/>
    </row>
    <row r="49" spans="2:17" ht="15.75">
      <c r="B49" s="16"/>
      <c r="C49" s="141"/>
      <c r="D49" s="73"/>
      <c r="E49" s="17"/>
      <c r="F49" s="17"/>
      <c r="G49" s="17"/>
      <c r="H49" s="17"/>
      <c r="I49" s="73"/>
      <c r="J49" s="17"/>
      <c r="K49" s="18"/>
      <c r="L49" s="73"/>
      <c r="M49" s="73"/>
      <c r="N49" s="18"/>
      <c r="O49" s="73"/>
      <c r="P49" s="73"/>
      <c r="Q49" s="18"/>
    </row>
    <row r="50" spans="2:17" ht="15.75">
      <c r="B50" s="19"/>
      <c r="C50" s="141"/>
      <c r="D50" s="86"/>
      <c r="E50" s="20"/>
      <c r="F50" s="79"/>
      <c r="G50" s="79"/>
      <c r="H50" s="20"/>
      <c r="I50" s="86"/>
      <c r="J50" s="79"/>
      <c r="K50" s="21"/>
      <c r="L50" s="86"/>
      <c r="M50" s="86"/>
      <c r="N50" s="21"/>
      <c r="O50" s="86"/>
      <c r="P50" s="86"/>
      <c r="Q50" s="21"/>
    </row>
    <row r="51" spans="2:17" ht="15.75">
      <c r="B51" s="19"/>
      <c r="C51" s="142"/>
      <c r="D51" s="36"/>
      <c r="E51" s="22"/>
      <c r="F51" s="36"/>
      <c r="G51" s="36"/>
      <c r="H51" s="22"/>
      <c r="I51" s="36"/>
      <c r="J51" s="36"/>
      <c r="K51" s="22"/>
      <c r="L51" s="36"/>
      <c r="M51" s="36"/>
      <c r="N51" s="22"/>
      <c r="O51" s="36"/>
      <c r="P51" s="36"/>
      <c r="Q51" s="22"/>
    </row>
    <row r="52" spans="2:17" ht="15.75">
      <c r="B52" s="19"/>
      <c r="C52" s="142"/>
      <c r="D52" s="73"/>
      <c r="E52" s="22"/>
      <c r="F52" s="36"/>
      <c r="G52" s="36"/>
      <c r="H52" s="22"/>
      <c r="I52" s="73"/>
      <c r="J52" s="36"/>
      <c r="K52" s="18"/>
      <c r="L52" s="73"/>
      <c r="M52" s="73"/>
      <c r="N52" s="18"/>
      <c r="O52" s="73"/>
      <c r="P52" s="73"/>
      <c r="Q52" s="18"/>
    </row>
    <row r="53" spans="2:17" ht="15.75">
      <c r="B53" s="19"/>
      <c r="C53" s="142"/>
      <c r="D53" s="73"/>
      <c r="E53" s="22"/>
      <c r="F53" s="36"/>
      <c r="G53" s="36"/>
      <c r="H53" s="22"/>
      <c r="I53" s="73"/>
      <c r="J53" s="36"/>
      <c r="K53" s="18"/>
      <c r="L53" s="73"/>
      <c r="M53" s="73"/>
      <c r="N53" s="18"/>
      <c r="O53" s="73"/>
      <c r="P53" s="73"/>
      <c r="Q53" s="18"/>
    </row>
    <row r="54" spans="2:17" ht="15.75">
      <c r="B54" s="19"/>
      <c r="C54" s="142"/>
      <c r="D54" s="73"/>
      <c r="E54" s="22"/>
      <c r="F54" s="36"/>
      <c r="G54" s="36"/>
      <c r="H54" s="22"/>
      <c r="I54" s="73"/>
      <c r="J54" s="36"/>
      <c r="K54" s="18"/>
      <c r="L54" s="73"/>
      <c r="M54" s="73"/>
      <c r="N54" s="18"/>
      <c r="O54" s="73"/>
      <c r="P54" s="73"/>
      <c r="Q54" s="18"/>
    </row>
    <row r="55" spans="2:17" ht="15.75">
      <c r="B55" s="19"/>
      <c r="C55" s="142"/>
      <c r="D55" s="73"/>
      <c r="E55" s="22"/>
      <c r="F55" s="36"/>
      <c r="G55" s="36"/>
      <c r="H55" s="22"/>
      <c r="I55" s="73"/>
      <c r="J55" s="36"/>
      <c r="K55" s="18"/>
      <c r="L55" s="73"/>
      <c r="M55" s="73"/>
      <c r="N55" s="18"/>
      <c r="O55" s="73"/>
      <c r="P55" s="73"/>
      <c r="Q55" s="18"/>
    </row>
    <row r="56" spans="2:17" ht="15.75">
      <c r="B56" s="19"/>
      <c r="C56" s="142"/>
      <c r="D56" s="73"/>
      <c r="E56" s="22"/>
      <c r="F56" s="36"/>
      <c r="G56" s="36"/>
      <c r="H56" s="22"/>
      <c r="I56" s="73"/>
      <c r="J56" s="36"/>
      <c r="K56" s="18"/>
      <c r="L56" s="73"/>
      <c r="M56" s="73"/>
      <c r="N56" s="18"/>
      <c r="O56" s="73"/>
      <c r="P56" s="73"/>
      <c r="Q56" s="18"/>
    </row>
    <row r="57" spans="2:17" ht="15.75">
      <c r="B57" s="19"/>
      <c r="C57" s="142"/>
      <c r="D57" s="73"/>
      <c r="E57" s="22"/>
      <c r="F57" s="36"/>
      <c r="G57" s="36"/>
      <c r="H57" s="22"/>
      <c r="I57" s="73"/>
      <c r="J57" s="36"/>
      <c r="K57" s="18"/>
      <c r="L57" s="73"/>
      <c r="M57" s="73"/>
      <c r="N57" s="18"/>
      <c r="O57" s="73"/>
      <c r="P57" s="73"/>
      <c r="Q57" s="18"/>
    </row>
    <row r="58" spans="2:17" ht="15.75">
      <c r="B58" s="19"/>
      <c r="C58" s="142"/>
      <c r="D58" s="73"/>
      <c r="E58" s="22"/>
      <c r="F58" s="36"/>
      <c r="G58" s="36"/>
      <c r="H58" s="22"/>
      <c r="I58" s="73"/>
      <c r="J58" s="36"/>
      <c r="K58" s="18"/>
      <c r="L58" s="73"/>
      <c r="M58" s="73"/>
      <c r="N58" s="18"/>
      <c r="O58" s="73"/>
      <c r="P58" s="73"/>
      <c r="Q58" s="18"/>
    </row>
    <row r="59" spans="2:17" ht="15.75">
      <c r="B59" s="23"/>
      <c r="C59" s="143"/>
      <c r="D59" s="26"/>
      <c r="E59" s="25"/>
      <c r="F59" s="87"/>
      <c r="G59" s="87"/>
      <c r="H59" s="25"/>
      <c r="I59" s="96"/>
      <c r="J59" s="113"/>
      <c r="K59" s="25"/>
      <c r="L59" s="87"/>
      <c r="M59" s="87"/>
      <c r="N59" s="25"/>
      <c r="O59" s="87"/>
      <c r="P59" s="87"/>
      <c r="Q59" s="25"/>
    </row>
    <row r="60" spans="2:17" ht="20.25">
      <c r="B60" s="23"/>
      <c r="C60" s="143"/>
      <c r="D60" s="26"/>
      <c r="E60" s="25"/>
      <c r="F60" s="87"/>
      <c r="G60" s="87"/>
      <c r="H60" s="25"/>
      <c r="I60" s="89"/>
      <c r="J60" s="97"/>
      <c r="K60" s="28"/>
      <c r="L60" s="88"/>
      <c r="M60" s="88"/>
      <c r="N60" s="28"/>
      <c r="O60" s="88"/>
      <c r="P60" s="88"/>
      <c r="Q60" s="28"/>
    </row>
    <row r="61" spans="2:17" ht="20.25">
      <c r="B61" s="23"/>
      <c r="C61" s="143"/>
      <c r="D61" s="26"/>
      <c r="E61" s="27"/>
      <c r="F61" s="89"/>
      <c r="G61" s="89"/>
      <c r="H61" s="27"/>
      <c r="I61" s="96"/>
      <c r="J61" s="26"/>
      <c r="K61" s="27"/>
      <c r="L61" s="89"/>
      <c r="M61" s="89"/>
      <c r="N61" s="27"/>
      <c r="O61" s="89"/>
      <c r="P61" s="89"/>
      <c r="Q61" s="27"/>
    </row>
    <row r="62" spans="2:17" ht="20.25">
      <c r="B62" s="23"/>
      <c r="C62" s="143"/>
      <c r="D62" s="26"/>
      <c r="E62" s="25"/>
      <c r="F62" s="87"/>
      <c r="G62" s="87"/>
      <c r="H62" s="25"/>
      <c r="I62" s="89"/>
      <c r="J62" s="26"/>
      <c r="K62" s="25"/>
      <c r="L62" s="87"/>
      <c r="M62" s="87"/>
      <c r="N62" s="25"/>
      <c r="O62" s="87"/>
      <c r="P62" s="87"/>
      <c r="Q62" s="25"/>
    </row>
    <row r="63" spans="2:17" ht="15.75">
      <c r="B63" s="23"/>
      <c r="C63" s="143"/>
      <c r="D63" s="26"/>
      <c r="E63" s="25"/>
      <c r="F63" s="87"/>
      <c r="G63" s="87"/>
      <c r="H63" s="25"/>
      <c r="I63" s="26"/>
      <c r="J63" s="26"/>
      <c r="K63" s="28"/>
      <c r="L63" s="88"/>
      <c r="M63" s="88"/>
      <c r="N63" s="28"/>
      <c r="O63" s="88"/>
      <c r="P63" s="88"/>
      <c r="Q63" s="28"/>
    </row>
    <row r="64" spans="2:17" ht="15.75">
      <c r="B64" s="23"/>
      <c r="C64" s="143"/>
      <c r="D64" s="26"/>
      <c r="E64" s="28"/>
      <c r="F64" s="88"/>
      <c r="G64" s="88"/>
      <c r="H64" s="28"/>
      <c r="I64" s="88"/>
      <c r="J64" s="26"/>
      <c r="K64" s="25"/>
      <c r="L64" s="87"/>
      <c r="M64" s="87"/>
      <c r="N64" s="25"/>
      <c r="O64" s="87"/>
      <c r="P64" s="87"/>
      <c r="Q64" s="25"/>
    </row>
    <row r="65" spans="2:17" ht="15.75">
      <c r="B65" s="23"/>
      <c r="C65" s="144"/>
      <c r="D65" s="33"/>
      <c r="E65" s="31"/>
      <c r="F65" s="111"/>
      <c r="G65" s="111"/>
      <c r="H65" s="31"/>
      <c r="I65" s="33"/>
      <c r="J65" s="111"/>
      <c r="K65" s="28"/>
      <c r="L65" s="88"/>
      <c r="M65" s="88"/>
      <c r="N65" s="28"/>
      <c r="O65" s="88"/>
      <c r="P65" s="88"/>
      <c r="Q65" s="28"/>
    </row>
    <row r="66" spans="2:17" ht="15.75">
      <c r="B66" s="23"/>
      <c r="C66" s="144"/>
      <c r="D66" s="33"/>
      <c r="E66" s="31"/>
      <c r="F66" s="111"/>
      <c r="G66" s="111"/>
      <c r="H66" s="31"/>
      <c r="I66" s="33"/>
      <c r="J66" s="111"/>
      <c r="K66" s="32"/>
      <c r="L66" s="33"/>
      <c r="M66" s="33"/>
      <c r="N66" s="32"/>
      <c r="O66" s="33"/>
      <c r="P66" s="33"/>
      <c r="Q66" s="32"/>
    </row>
    <row r="67" spans="2:17" ht="15.75">
      <c r="B67" s="23"/>
      <c r="C67" s="145"/>
      <c r="D67" s="26"/>
      <c r="E67" s="25"/>
      <c r="F67" s="87"/>
      <c r="G67" s="87"/>
      <c r="H67" s="25"/>
      <c r="I67" s="33"/>
      <c r="J67" s="111"/>
      <c r="K67" s="28"/>
      <c r="L67" s="88"/>
      <c r="M67" s="88"/>
      <c r="N67" s="28"/>
      <c r="O67" s="88"/>
      <c r="P67" s="88"/>
      <c r="Q67" s="28"/>
    </row>
    <row r="68" spans="2:17" ht="15.75">
      <c r="B68" s="23"/>
      <c r="C68" s="145"/>
      <c r="D68" s="26"/>
      <c r="E68" s="28"/>
      <c r="F68" s="88"/>
      <c r="G68" s="88"/>
      <c r="H68" s="28"/>
      <c r="I68" s="33"/>
      <c r="J68" s="111"/>
      <c r="K68" s="28"/>
      <c r="L68" s="88"/>
      <c r="M68" s="88"/>
      <c r="N68" s="28"/>
      <c r="O68" s="88"/>
      <c r="P68" s="88"/>
      <c r="Q68" s="28"/>
    </row>
    <row r="69" spans="2:17" ht="15.75">
      <c r="B69" s="23"/>
      <c r="C69" s="144"/>
      <c r="D69" s="33"/>
      <c r="E69" s="31"/>
      <c r="F69" s="111"/>
      <c r="G69" s="111"/>
      <c r="H69" s="31"/>
      <c r="I69" s="33"/>
      <c r="J69" s="111"/>
      <c r="K69" s="28"/>
      <c r="L69" s="88"/>
      <c r="M69" s="88"/>
      <c r="N69" s="28"/>
      <c r="O69" s="88"/>
      <c r="P69" s="88"/>
      <c r="Q69" s="28"/>
    </row>
    <row r="70" spans="2:17" ht="15">
      <c r="B70" s="29"/>
      <c r="C70" s="146"/>
      <c r="D70" s="44"/>
      <c r="E70" s="7"/>
      <c r="F70" s="112"/>
      <c r="G70" s="112"/>
      <c r="H70" s="7"/>
      <c r="I70" s="44"/>
      <c r="J70" s="33"/>
      <c r="K70" s="29"/>
      <c r="L70" s="44"/>
      <c r="M70" s="44"/>
      <c r="N70" s="29"/>
      <c r="O70" s="44"/>
      <c r="P70" s="44"/>
      <c r="Q70" s="29"/>
    </row>
    <row r="71" spans="2:17" ht="15.75">
      <c r="B71" s="29"/>
      <c r="C71" s="144"/>
      <c r="D71" s="33"/>
      <c r="E71" s="28"/>
      <c r="F71" s="88"/>
      <c r="G71" s="88"/>
      <c r="H71" s="28"/>
      <c r="I71" s="33"/>
      <c r="J71" s="33"/>
      <c r="K71" s="28"/>
      <c r="L71" s="88"/>
      <c r="M71" s="88"/>
      <c r="N71" s="28"/>
      <c r="O71" s="88"/>
      <c r="P71" s="88"/>
      <c r="Q71" s="28"/>
    </row>
    <row r="72" spans="2:17" ht="15.75">
      <c r="B72" s="29"/>
      <c r="C72" s="144"/>
      <c r="D72" s="33"/>
      <c r="E72" s="28"/>
      <c r="F72" s="88"/>
      <c r="G72" s="88"/>
      <c r="H72" s="28"/>
      <c r="I72" s="33"/>
      <c r="J72" s="33"/>
      <c r="K72" s="32"/>
      <c r="L72" s="33"/>
      <c r="M72" s="33"/>
      <c r="N72" s="32"/>
      <c r="O72" s="33"/>
      <c r="P72" s="33"/>
      <c r="Q72" s="32"/>
    </row>
    <row r="73" spans="2:17" ht="15.75">
      <c r="B73" s="29"/>
      <c r="C73" s="144"/>
      <c r="D73" s="33"/>
      <c r="E73" s="28"/>
      <c r="F73" s="88"/>
      <c r="G73" s="88"/>
      <c r="H73" s="28"/>
      <c r="I73" s="33"/>
      <c r="J73" s="33"/>
      <c r="K73" s="25"/>
      <c r="L73" s="87"/>
      <c r="M73" s="87"/>
      <c r="N73" s="25"/>
      <c r="O73" s="87"/>
      <c r="P73" s="87"/>
      <c r="Q73" s="25"/>
    </row>
    <row r="74" spans="2:17" ht="15.75">
      <c r="B74" s="29"/>
      <c r="C74" s="144"/>
      <c r="D74" s="33"/>
      <c r="E74" s="28"/>
      <c r="F74" s="88"/>
      <c r="G74" s="88"/>
      <c r="H74" s="28"/>
      <c r="I74" s="33"/>
      <c r="J74" s="33"/>
      <c r="K74" s="28"/>
      <c r="L74" s="88"/>
      <c r="M74" s="88"/>
      <c r="N74" s="28"/>
      <c r="O74" s="88"/>
      <c r="P74" s="88"/>
      <c r="Q74" s="28"/>
    </row>
    <row r="75" spans="1:36" ht="15.75">
      <c r="A75" s="30"/>
      <c r="B75" s="29"/>
      <c r="C75" s="144"/>
      <c r="D75" s="33"/>
      <c r="E75" s="31"/>
      <c r="F75" s="111"/>
      <c r="G75" s="111"/>
      <c r="H75" s="31"/>
      <c r="I75" s="33"/>
      <c r="J75" s="33"/>
      <c r="K75" s="32"/>
      <c r="L75" s="33"/>
      <c r="M75" s="33"/>
      <c r="N75" s="32"/>
      <c r="O75" s="33"/>
      <c r="P75" s="33"/>
      <c r="Q75" s="32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ht="15.75">
      <c r="A76" s="30"/>
      <c r="B76" s="29"/>
      <c r="C76" s="144"/>
      <c r="D76" s="33"/>
      <c r="E76" s="31"/>
      <c r="F76" s="111"/>
      <c r="G76" s="111"/>
      <c r="H76" s="31"/>
      <c r="I76" s="33"/>
      <c r="J76" s="33"/>
      <c r="K76" s="28"/>
      <c r="L76" s="88"/>
      <c r="M76" s="88"/>
      <c r="N76" s="28"/>
      <c r="O76" s="88"/>
      <c r="P76" s="88"/>
      <c r="Q76" s="28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ht="15.75">
      <c r="A77" s="30"/>
      <c r="B77" s="29"/>
      <c r="C77" s="144"/>
      <c r="D77" s="113"/>
      <c r="E77" s="25"/>
      <c r="F77" s="87"/>
      <c r="G77" s="87"/>
      <c r="H77" s="25"/>
      <c r="I77" s="33"/>
      <c r="J77" s="33"/>
      <c r="K77" s="29"/>
      <c r="L77" s="44"/>
      <c r="M77" s="44"/>
      <c r="N77" s="29"/>
      <c r="O77" s="44"/>
      <c r="P77" s="44"/>
      <c r="Q77" s="29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ht="15.75">
      <c r="A78" s="178"/>
      <c r="B78" s="24"/>
      <c r="C78" s="145"/>
      <c r="D78" s="26"/>
      <c r="E78" s="28"/>
      <c r="F78" s="88"/>
      <c r="G78" s="88"/>
      <c r="H78" s="28"/>
      <c r="I78" s="96"/>
      <c r="J78" s="26"/>
      <c r="K78" s="28"/>
      <c r="L78" s="88"/>
      <c r="M78" s="88"/>
      <c r="N78" s="28"/>
      <c r="O78" s="88"/>
      <c r="P78" s="88"/>
      <c r="Q78" s="28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30"/>
      <c r="AI78" s="30"/>
      <c r="AJ78" s="30"/>
    </row>
    <row r="79" spans="1:36" ht="15.75">
      <c r="A79" s="178"/>
      <c r="B79" s="24"/>
      <c r="C79" s="145"/>
      <c r="D79" s="26"/>
      <c r="E79" s="28"/>
      <c r="F79" s="88"/>
      <c r="G79" s="88"/>
      <c r="H79" s="28"/>
      <c r="I79" s="96"/>
      <c r="J79" s="26"/>
      <c r="K79" s="28"/>
      <c r="L79" s="88"/>
      <c r="M79" s="88"/>
      <c r="N79" s="28"/>
      <c r="O79" s="88"/>
      <c r="P79" s="88"/>
      <c r="Q79" s="28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30"/>
      <c r="AI79" s="30"/>
      <c r="AJ79" s="30"/>
    </row>
    <row r="80" spans="1:36" ht="15.75">
      <c r="A80" s="178"/>
      <c r="B80" s="37"/>
      <c r="C80" s="142"/>
      <c r="D80" s="17"/>
      <c r="E80" s="18"/>
      <c r="F80" s="73"/>
      <c r="G80" s="73"/>
      <c r="H80" s="18"/>
      <c r="I80" s="95"/>
      <c r="J80" s="17"/>
      <c r="K80" s="35"/>
      <c r="L80" s="74"/>
      <c r="M80" s="74"/>
      <c r="N80" s="35"/>
      <c r="O80" s="74"/>
      <c r="P80" s="74"/>
      <c r="Q80" s="35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30"/>
      <c r="AI80" s="30"/>
      <c r="AJ80" s="30"/>
    </row>
    <row r="81" spans="1:36" ht="15.75">
      <c r="A81" s="178"/>
      <c r="B81" s="37"/>
      <c r="C81" s="147"/>
      <c r="D81" s="17"/>
      <c r="E81" s="18"/>
      <c r="F81" s="73"/>
      <c r="G81" s="73"/>
      <c r="H81" s="18"/>
      <c r="I81" s="95"/>
      <c r="J81" s="17"/>
      <c r="K81" s="35"/>
      <c r="L81" s="74"/>
      <c r="M81" s="74"/>
      <c r="N81" s="35"/>
      <c r="O81" s="74"/>
      <c r="P81" s="74"/>
      <c r="Q81" s="3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30"/>
      <c r="AI81" s="30"/>
      <c r="AJ81" s="30"/>
    </row>
    <row r="82" spans="1:36" ht="20.25">
      <c r="A82" s="178"/>
      <c r="B82" s="37"/>
      <c r="C82" s="147"/>
      <c r="D82" s="17"/>
      <c r="E82" s="35"/>
      <c r="F82" s="74"/>
      <c r="G82" s="74"/>
      <c r="H82" s="35"/>
      <c r="I82" s="75"/>
      <c r="J82" s="17"/>
      <c r="K82" s="18"/>
      <c r="L82" s="73"/>
      <c r="M82" s="73"/>
      <c r="N82" s="18"/>
      <c r="O82" s="73"/>
      <c r="P82" s="73"/>
      <c r="Q82" s="18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30"/>
      <c r="AI82" s="30"/>
      <c r="AJ82" s="30"/>
    </row>
    <row r="83" spans="1:36" ht="20.25">
      <c r="A83" s="178"/>
      <c r="B83" s="37"/>
      <c r="C83" s="142"/>
      <c r="D83" s="17"/>
      <c r="E83" s="35"/>
      <c r="F83" s="74"/>
      <c r="G83" s="74"/>
      <c r="H83" s="35"/>
      <c r="I83" s="75"/>
      <c r="J83" s="17"/>
      <c r="K83" s="18"/>
      <c r="L83" s="73"/>
      <c r="M83" s="73"/>
      <c r="N83" s="18"/>
      <c r="O83" s="73"/>
      <c r="P83" s="73"/>
      <c r="Q83" s="1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30"/>
      <c r="AI83" s="30"/>
      <c r="AJ83" s="30"/>
    </row>
    <row r="84" spans="1:36" ht="15.75">
      <c r="A84" s="178"/>
      <c r="B84" s="37"/>
      <c r="C84" s="142"/>
      <c r="D84" s="17"/>
      <c r="E84" s="35"/>
      <c r="F84" s="74"/>
      <c r="G84" s="74"/>
      <c r="H84" s="35"/>
      <c r="I84" s="17"/>
      <c r="J84" s="17"/>
      <c r="K84" s="18"/>
      <c r="L84" s="73"/>
      <c r="M84" s="73"/>
      <c r="N84" s="18"/>
      <c r="O84" s="73"/>
      <c r="P84" s="73"/>
      <c r="Q84" s="18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30"/>
      <c r="AI84" s="30"/>
      <c r="AJ84" s="30"/>
    </row>
    <row r="85" spans="1:36" ht="15.75">
      <c r="A85" s="178"/>
      <c r="B85" s="37"/>
      <c r="C85" s="141"/>
      <c r="D85" s="17"/>
      <c r="E85" s="18"/>
      <c r="F85" s="73"/>
      <c r="G85" s="73"/>
      <c r="H85" s="18"/>
      <c r="I85" s="73"/>
      <c r="J85" s="17"/>
      <c r="K85" s="35"/>
      <c r="L85" s="74"/>
      <c r="M85" s="74"/>
      <c r="N85" s="35"/>
      <c r="O85" s="74"/>
      <c r="P85" s="74"/>
      <c r="Q85" s="35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30"/>
      <c r="AI85" s="30"/>
      <c r="AJ85" s="30"/>
    </row>
    <row r="86" spans="1:36" ht="15.75">
      <c r="A86" s="178"/>
      <c r="B86" s="37"/>
      <c r="C86" s="142"/>
      <c r="D86" s="17"/>
      <c r="E86" s="18"/>
      <c r="F86" s="73"/>
      <c r="G86" s="73"/>
      <c r="H86" s="18"/>
      <c r="I86" s="73"/>
      <c r="J86" s="17"/>
      <c r="K86" s="18"/>
      <c r="L86" s="73"/>
      <c r="M86" s="73"/>
      <c r="N86" s="18"/>
      <c r="O86" s="73"/>
      <c r="P86" s="73"/>
      <c r="Q86" s="1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30"/>
      <c r="AI86" s="30"/>
      <c r="AJ86" s="30"/>
    </row>
    <row r="87" spans="1:36" ht="15.75">
      <c r="A87" s="178"/>
      <c r="B87" s="37"/>
      <c r="C87" s="142"/>
      <c r="D87" s="17"/>
      <c r="E87" s="41"/>
      <c r="F87" s="107"/>
      <c r="G87" s="107"/>
      <c r="H87" s="41"/>
      <c r="I87" s="95"/>
      <c r="J87" s="17"/>
      <c r="K87" s="35"/>
      <c r="L87" s="74"/>
      <c r="M87" s="74"/>
      <c r="N87" s="35"/>
      <c r="O87" s="74"/>
      <c r="P87" s="74"/>
      <c r="Q87" s="35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30"/>
      <c r="AI87" s="30"/>
      <c r="AJ87" s="30"/>
    </row>
    <row r="88" spans="1:36" ht="15.75">
      <c r="A88" s="195"/>
      <c r="B88" s="37"/>
      <c r="C88" s="142"/>
      <c r="D88" s="17"/>
      <c r="E88" s="41"/>
      <c r="F88" s="107"/>
      <c r="G88" s="107"/>
      <c r="H88" s="41"/>
      <c r="I88" s="95"/>
      <c r="J88" s="17"/>
      <c r="K88" s="35"/>
      <c r="L88" s="74"/>
      <c r="M88" s="74"/>
      <c r="N88" s="35"/>
      <c r="O88" s="74"/>
      <c r="P88" s="74"/>
      <c r="Q88" s="35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30"/>
      <c r="AI88" s="30"/>
      <c r="AJ88" s="30"/>
    </row>
    <row r="89" spans="1:36" ht="20.25">
      <c r="A89" s="195"/>
      <c r="B89" s="37"/>
      <c r="C89" s="142"/>
      <c r="D89" s="17"/>
      <c r="E89" s="39"/>
      <c r="F89" s="90"/>
      <c r="G89" s="90"/>
      <c r="H89" s="39"/>
      <c r="I89" s="75"/>
      <c r="J89" s="26"/>
      <c r="K89" s="25"/>
      <c r="L89" s="87"/>
      <c r="M89" s="87"/>
      <c r="N89" s="25"/>
      <c r="O89" s="87"/>
      <c r="P89" s="87"/>
      <c r="Q89" s="25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30"/>
      <c r="AI89" s="30"/>
      <c r="AJ89" s="30"/>
    </row>
    <row r="90" spans="1:36" ht="15.75">
      <c r="A90" s="195"/>
      <c r="B90" s="37"/>
      <c r="C90" s="142"/>
      <c r="D90" s="17"/>
      <c r="E90" s="39"/>
      <c r="F90" s="90"/>
      <c r="G90" s="90"/>
      <c r="H90" s="39"/>
      <c r="I90" s="17"/>
      <c r="J90" s="97"/>
      <c r="K90" s="28"/>
      <c r="L90" s="88"/>
      <c r="M90" s="88"/>
      <c r="N90" s="28"/>
      <c r="O90" s="88"/>
      <c r="P90" s="88"/>
      <c r="Q90" s="28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30"/>
      <c r="AI90" s="30"/>
      <c r="AJ90" s="30"/>
    </row>
    <row r="91" spans="1:36" ht="15.75">
      <c r="A91" s="195"/>
      <c r="B91" s="37"/>
      <c r="C91" s="142"/>
      <c r="D91" s="34"/>
      <c r="E91" s="39"/>
      <c r="F91" s="90"/>
      <c r="G91" s="90"/>
      <c r="H91" s="39"/>
      <c r="I91" s="17"/>
      <c r="J91" s="34"/>
      <c r="K91" s="35"/>
      <c r="L91" s="74"/>
      <c r="M91" s="74"/>
      <c r="N91" s="35"/>
      <c r="O91" s="74"/>
      <c r="P91" s="74"/>
      <c r="Q91" s="35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30"/>
      <c r="AI91" s="30"/>
      <c r="AJ91" s="30"/>
    </row>
    <row r="92" spans="1:36" ht="15.75">
      <c r="A92" s="195"/>
      <c r="B92" s="37"/>
      <c r="C92" s="142"/>
      <c r="D92" s="17"/>
      <c r="E92" s="41"/>
      <c r="F92" s="107"/>
      <c r="G92" s="107"/>
      <c r="H92" s="41"/>
      <c r="I92" s="73"/>
      <c r="J92" s="34"/>
      <c r="K92" s="35"/>
      <c r="L92" s="74"/>
      <c r="M92" s="74"/>
      <c r="N92" s="35"/>
      <c r="O92" s="74"/>
      <c r="P92" s="74"/>
      <c r="Q92" s="35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30"/>
      <c r="AI92" s="30"/>
      <c r="AJ92" s="30"/>
    </row>
    <row r="93" spans="1:36" ht="15.75">
      <c r="A93" s="195"/>
      <c r="B93" s="37"/>
      <c r="C93" s="142"/>
      <c r="D93" s="17"/>
      <c r="E93" s="41"/>
      <c r="F93" s="107"/>
      <c r="G93" s="107"/>
      <c r="H93" s="41"/>
      <c r="I93" s="73"/>
      <c r="J93" s="17"/>
      <c r="K93" s="18"/>
      <c r="L93" s="73"/>
      <c r="M93" s="73"/>
      <c r="N93" s="18"/>
      <c r="O93" s="73"/>
      <c r="P93" s="73"/>
      <c r="Q93" s="18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30"/>
      <c r="AI93" s="30"/>
      <c r="AJ93" s="30"/>
    </row>
    <row r="94" spans="1:36" ht="15.75">
      <c r="A94" s="195"/>
      <c r="B94" s="37"/>
      <c r="C94" s="142"/>
      <c r="D94" s="17"/>
      <c r="E94" s="18"/>
      <c r="F94" s="73"/>
      <c r="G94" s="73"/>
      <c r="H94" s="18"/>
      <c r="I94" s="73"/>
      <c r="J94" s="17"/>
      <c r="K94" s="18"/>
      <c r="L94" s="73"/>
      <c r="M94" s="73"/>
      <c r="N94" s="18"/>
      <c r="O94" s="73"/>
      <c r="P94" s="73"/>
      <c r="Q94" s="18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30"/>
      <c r="AI94" s="30"/>
      <c r="AJ94" s="30"/>
    </row>
    <row r="95" spans="1:36" ht="15.75">
      <c r="A95" s="195"/>
      <c r="B95" s="37"/>
      <c r="C95" s="142"/>
      <c r="D95" s="17"/>
      <c r="E95" s="18"/>
      <c r="F95" s="73"/>
      <c r="G95" s="73"/>
      <c r="H95" s="18"/>
      <c r="I95" s="73"/>
      <c r="J95" s="17"/>
      <c r="K95" s="18"/>
      <c r="L95" s="73"/>
      <c r="M95" s="73"/>
      <c r="N95" s="18"/>
      <c r="O95" s="73"/>
      <c r="P95" s="73"/>
      <c r="Q95" s="18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30"/>
      <c r="AI95" s="30"/>
      <c r="AJ95" s="30"/>
    </row>
    <row r="96" spans="1:36" ht="15.75">
      <c r="A96" s="178"/>
      <c r="B96" s="37"/>
      <c r="C96" s="141"/>
      <c r="D96" s="17"/>
      <c r="E96" s="18"/>
      <c r="F96" s="73"/>
      <c r="G96" s="73"/>
      <c r="H96" s="18"/>
      <c r="I96" s="95"/>
      <c r="J96" s="17"/>
      <c r="K96" s="39"/>
      <c r="L96" s="90"/>
      <c r="M96" s="90"/>
      <c r="N96" s="39"/>
      <c r="O96" s="90"/>
      <c r="P96" s="90"/>
      <c r="Q96" s="3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30"/>
      <c r="AI96" s="30"/>
      <c r="AJ96" s="30"/>
    </row>
    <row r="97" spans="1:36" ht="15.75">
      <c r="A97" s="178"/>
      <c r="B97" s="37"/>
      <c r="C97" s="141"/>
      <c r="D97" s="17"/>
      <c r="E97" s="18"/>
      <c r="F97" s="73"/>
      <c r="G97" s="73"/>
      <c r="H97" s="18"/>
      <c r="I97" s="95"/>
      <c r="J97" s="17"/>
      <c r="K97" s="35"/>
      <c r="L97" s="74"/>
      <c r="M97" s="74"/>
      <c r="N97" s="35"/>
      <c r="O97" s="74"/>
      <c r="P97" s="74"/>
      <c r="Q97" s="35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0"/>
      <c r="AI97" s="30"/>
      <c r="AJ97" s="30"/>
    </row>
    <row r="98" spans="1:36" ht="15.75">
      <c r="A98" s="178"/>
      <c r="B98" s="37"/>
      <c r="C98" s="141"/>
      <c r="D98" s="17"/>
      <c r="E98" s="18"/>
      <c r="F98" s="73"/>
      <c r="G98" s="73"/>
      <c r="H98" s="18"/>
      <c r="I98" s="73"/>
      <c r="J98" s="17"/>
      <c r="K98" s="35"/>
      <c r="L98" s="74"/>
      <c r="M98" s="74"/>
      <c r="N98" s="35"/>
      <c r="O98" s="74"/>
      <c r="P98" s="74"/>
      <c r="Q98" s="3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30"/>
      <c r="AI98" s="30"/>
      <c r="AJ98" s="30"/>
    </row>
    <row r="99" spans="1:36" ht="15.75">
      <c r="A99" s="178"/>
      <c r="B99" s="37"/>
      <c r="C99" s="141"/>
      <c r="D99" s="34"/>
      <c r="E99" s="18"/>
      <c r="F99" s="73"/>
      <c r="G99" s="73"/>
      <c r="H99" s="18"/>
      <c r="I99" s="119"/>
      <c r="J99" s="17"/>
      <c r="K99" s="18"/>
      <c r="L99" s="73"/>
      <c r="M99" s="73"/>
      <c r="N99" s="18"/>
      <c r="O99" s="73"/>
      <c r="P99" s="73"/>
      <c r="Q99" s="18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30"/>
      <c r="AI99" s="30"/>
      <c r="AJ99" s="30"/>
    </row>
    <row r="100" spans="1:36" ht="15.75">
      <c r="A100" s="178"/>
      <c r="B100" s="37"/>
      <c r="C100" s="142"/>
      <c r="D100" s="17"/>
      <c r="E100" s="18"/>
      <c r="F100" s="73"/>
      <c r="G100" s="73"/>
      <c r="H100" s="18"/>
      <c r="I100" s="98"/>
      <c r="J100" s="17"/>
      <c r="K100" s="18"/>
      <c r="L100" s="73"/>
      <c r="M100" s="73"/>
      <c r="N100" s="18"/>
      <c r="O100" s="73"/>
      <c r="P100" s="73"/>
      <c r="Q100" s="18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30"/>
      <c r="AI100" s="30"/>
      <c r="AJ100" s="30"/>
    </row>
    <row r="101" spans="1:36" ht="15.75">
      <c r="A101" s="178"/>
      <c r="B101" s="37"/>
      <c r="C101" s="141"/>
      <c r="D101" s="17"/>
      <c r="E101" s="18"/>
      <c r="F101" s="73"/>
      <c r="G101" s="73"/>
      <c r="H101" s="18"/>
      <c r="I101" s="98"/>
      <c r="J101" s="17"/>
      <c r="K101" s="18"/>
      <c r="L101" s="73"/>
      <c r="M101" s="73"/>
      <c r="N101" s="18"/>
      <c r="O101" s="73"/>
      <c r="P101" s="73"/>
      <c r="Q101" s="18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30"/>
      <c r="AI101" s="30"/>
      <c r="AJ101" s="30"/>
    </row>
    <row r="102" spans="1:36" ht="15.75">
      <c r="A102" s="178"/>
      <c r="B102" s="37"/>
      <c r="C102" s="142"/>
      <c r="D102" s="17"/>
      <c r="E102" s="18"/>
      <c r="F102" s="73"/>
      <c r="G102" s="73"/>
      <c r="H102" s="18"/>
      <c r="I102" s="98"/>
      <c r="J102" s="17"/>
      <c r="K102" s="18"/>
      <c r="L102" s="73"/>
      <c r="M102" s="73"/>
      <c r="N102" s="18"/>
      <c r="O102" s="73"/>
      <c r="P102" s="73"/>
      <c r="Q102" s="18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30"/>
      <c r="AI102" s="30"/>
      <c r="AJ102" s="30"/>
    </row>
    <row r="103" spans="1:36" ht="15.75">
      <c r="A103" s="178"/>
      <c r="B103" s="37"/>
      <c r="C103" s="142"/>
      <c r="D103" s="17"/>
      <c r="E103" s="41"/>
      <c r="F103" s="107"/>
      <c r="G103" s="107"/>
      <c r="H103" s="41"/>
      <c r="I103" s="99"/>
      <c r="J103" s="17"/>
      <c r="K103" s="18"/>
      <c r="L103" s="73"/>
      <c r="M103" s="73"/>
      <c r="N103" s="18"/>
      <c r="O103" s="73"/>
      <c r="P103" s="73"/>
      <c r="Q103" s="18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30"/>
      <c r="AI103" s="30"/>
      <c r="AJ103" s="30"/>
    </row>
    <row r="104" spans="1:36" ht="15.75">
      <c r="A104" s="178"/>
      <c r="B104" s="37"/>
      <c r="C104" s="142"/>
      <c r="D104" s="17"/>
      <c r="E104" s="18"/>
      <c r="F104" s="73"/>
      <c r="G104" s="73"/>
      <c r="H104" s="18"/>
      <c r="I104" s="73"/>
      <c r="J104" s="17"/>
      <c r="K104" s="18"/>
      <c r="L104" s="73"/>
      <c r="M104" s="73"/>
      <c r="N104" s="18"/>
      <c r="O104" s="73"/>
      <c r="P104" s="73"/>
      <c r="Q104" s="18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30"/>
      <c r="AI104" s="30"/>
      <c r="AJ104" s="30"/>
    </row>
    <row r="105" spans="2:17" ht="15.75">
      <c r="B105" s="30"/>
      <c r="C105" s="148"/>
      <c r="D105" s="40"/>
      <c r="E105" s="42"/>
      <c r="F105" s="114"/>
      <c r="G105" s="114"/>
      <c r="H105" s="42"/>
      <c r="I105" s="40"/>
      <c r="J105" s="40"/>
      <c r="K105" s="18"/>
      <c r="L105" s="73"/>
      <c r="M105" s="73"/>
      <c r="N105" s="18"/>
      <c r="O105" s="73"/>
      <c r="P105" s="73"/>
      <c r="Q105" s="18"/>
    </row>
    <row r="106" spans="2:17" ht="15.75">
      <c r="B106" s="30"/>
      <c r="C106" s="148"/>
      <c r="D106" s="40"/>
      <c r="E106" s="42"/>
      <c r="F106" s="114"/>
      <c r="G106" s="114"/>
      <c r="H106" s="42"/>
      <c r="I106" s="40"/>
      <c r="J106" s="40"/>
      <c r="K106" s="18"/>
      <c r="L106" s="73"/>
      <c r="M106" s="73"/>
      <c r="N106" s="18"/>
      <c r="O106" s="73"/>
      <c r="P106" s="73"/>
      <c r="Q106" s="18"/>
    </row>
    <row r="107" spans="2:17" ht="15.75">
      <c r="B107" s="30"/>
      <c r="C107" s="148"/>
      <c r="D107" s="40"/>
      <c r="E107" s="38"/>
      <c r="F107" s="40"/>
      <c r="G107" s="40"/>
      <c r="H107" s="38"/>
      <c r="I107" s="40"/>
      <c r="J107" s="40"/>
      <c r="K107" s="38"/>
      <c r="L107" s="40"/>
      <c r="M107" s="40"/>
      <c r="N107" s="38"/>
      <c r="O107" s="40"/>
      <c r="P107" s="40"/>
      <c r="Q107" s="38"/>
    </row>
    <row r="108" spans="2:17" ht="15.75">
      <c r="B108" s="30"/>
      <c r="C108" s="148"/>
      <c r="D108" s="40"/>
      <c r="E108" s="42"/>
      <c r="F108" s="114"/>
      <c r="G108" s="114"/>
      <c r="H108" s="42"/>
      <c r="I108" s="40"/>
      <c r="J108" s="40"/>
      <c r="K108" s="18"/>
      <c r="L108" s="73"/>
      <c r="M108" s="73"/>
      <c r="N108" s="18"/>
      <c r="O108" s="73"/>
      <c r="P108" s="73"/>
      <c r="Q108" s="18"/>
    </row>
    <row r="109" spans="2:17" ht="15.75">
      <c r="B109" s="30"/>
      <c r="C109" s="148"/>
      <c r="D109" s="40"/>
      <c r="E109" s="42"/>
      <c r="F109" s="114"/>
      <c r="G109" s="114"/>
      <c r="H109" s="42"/>
      <c r="I109" s="40"/>
      <c r="J109" s="40"/>
      <c r="K109" s="38"/>
      <c r="L109" s="40"/>
      <c r="M109" s="40"/>
      <c r="N109" s="38"/>
      <c r="O109" s="40"/>
      <c r="P109" s="40"/>
      <c r="Q109" s="38"/>
    </row>
    <row r="110" spans="2:17" ht="15.75">
      <c r="B110" s="30"/>
      <c r="C110" s="148"/>
      <c r="D110" s="40"/>
      <c r="E110" s="42"/>
      <c r="F110" s="114"/>
      <c r="G110" s="114"/>
      <c r="H110" s="42"/>
      <c r="I110" s="40"/>
      <c r="J110" s="40"/>
      <c r="K110" s="18"/>
      <c r="L110" s="73"/>
      <c r="M110" s="73"/>
      <c r="N110" s="18"/>
      <c r="O110" s="73"/>
      <c r="P110" s="73"/>
      <c r="Q110" s="18"/>
    </row>
    <row r="111" spans="2:17" ht="15.75">
      <c r="B111" s="30"/>
      <c r="C111" s="148"/>
      <c r="D111" s="40"/>
      <c r="E111" s="42"/>
      <c r="F111" s="114"/>
      <c r="G111" s="114"/>
      <c r="H111" s="42"/>
      <c r="I111" s="40"/>
      <c r="J111" s="40"/>
      <c r="K111" s="38"/>
      <c r="L111" s="40"/>
      <c r="M111" s="40"/>
      <c r="N111" s="38"/>
      <c r="O111" s="40"/>
      <c r="P111" s="40"/>
      <c r="Q111" s="38"/>
    </row>
    <row r="112" spans="2:17" ht="15.75">
      <c r="B112" s="30"/>
      <c r="C112" s="148"/>
      <c r="D112" s="40"/>
      <c r="E112" s="42"/>
      <c r="F112" s="114"/>
      <c r="G112" s="114"/>
      <c r="H112" s="42"/>
      <c r="I112" s="40"/>
      <c r="J112" s="40"/>
      <c r="K112" s="38"/>
      <c r="L112" s="40"/>
      <c r="M112" s="40"/>
      <c r="N112" s="38"/>
      <c r="O112" s="40"/>
      <c r="P112" s="40"/>
      <c r="Q112" s="38"/>
    </row>
    <row r="113" spans="2:17" ht="15.75">
      <c r="B113" s="30"/>
      <c r="C113" s="148"/>
      <c r="D113" s="40"/>
      <c r="E113" s="42"/>
      <c r="F113" s="114"/>
      <c r="G113" s="114"/>
      <c r="H113" s="42"/>
      <c r="I113" s="40"/>
      <c r="J113" s="40"/>
      <c r="K113" s="18"/>
      <c r="L113" s="73"/>
      <c r="M113" s="73"/>
      <c r="N113" s="18"/>
      <c r="O113" s="73"/>
      <c r="P113" s="73"/>
      <c r="Q113" s="18"/>
    </row>
    <row r="114" spans="2:17" ht="15.75">
      <c r="B114" s="30"/>
      <c r="C114" s="148"/>
      <c r="D114" s="40"/>
      <c r="E114" s="38"/>
      <c r="F114" s="40"/>
      <c r="G114" s="40"/>
      <c r="H114" s="38"/>
      <c r="I114" s="40"/>
      <c r="J114" s="40"/>
      <c r="K114" s="38"/>
      <c r="L114" s="40"/>
      <c r="M114" s="40"/>
      <c r="N114" s="38"/>
      <c r="O114" s="40"/>
      <c r="P114" s="40"/>
      <c r="Q114" s="38"/>
    </row>
    <row r="115" spans="2:17" ht="15.75">
      <c r="B115" s="30"/>
      <c r="C115" s="148"/>
      <c r="D115" s="40"/>
      <c r="E115" s="38"/>
      <c r="F115" s="40"/>
      <c r="G115" s="40"/>
      <c r="H115" s="38"/>
      <c r="I115" s="40"/>
      <c r="J115" s="40"/>
      <c r="K115" s="38"/>
      <c r="L115" s="40"/>
      <c r="M115" s="40"/>
      <c r="N115" s="38"/>
      <c r="O115" s="40"/>
      <c r="P115" s="40"/>
      <c r="Q115" s="38"/>
    </row>
    <row r="116" spans="2:17" ht="15.75">
      <c r="B116" s="30"/>
      <c r="C116" s="148"/>
      <c r="D116" s="40"/>
      <c r="E116" s="38"/>
      <c r="F116" s="40"/>
      <c r="G116" s="40"/>
      <c r="H116" s="38"/>
      <c r="I116" s="40"/>
      <c r="J116" s="40"/>
      <c r="K116" s="38"/>
      <c r="L116" s="40"/>
      <c r="M116" s="40"/>
      <c r="N116" s="38"/>
      <c r="O116" s="40"/>
      <c r="P116" s="40"/>
      <c r="Q116" s="38"/>
    </row>
    <row r="117" spans="2:17" ht="15.75">
      <c r="B117" s="30"/>
      <c r="C117" s="148"/>
      <c r="D117" s="40"/>
      <c r="E117" s="38"/>
      <c r="F117" s="40"/>
      <c r="G117" s="40"/>
      <c r="H117" s="38"/>
      <c r="I117" s="40"/>
      <c r="J117" s="40"/>
      <c r="K117" s="38"/>
      <c r="L117" s="40"/>
      <c r="M117" s="40"/>
      <c r="N117" s="38"/>
      <c r="O117" s="40"/>
      <c r="P117" s="40"/>
      <c r="Q117" s="38"/>
    </row>
    <row r="118" spans="2:17" ht="15.75">
      <c r="B118" s="30"/>
      <c r="C118" s="148"/>
      <c r="D118" s="40"/>
      <c r="E118" s="38"/>
      <c r="F118" s="40"/>
      <c r="G118" s="40"/>
      <c r="H118" s="38"/>
      <c r="I118" s="40"/>
      <c r="J118" s="40"/>
      <c r="K118" s="38"/>
      <c r="L118" s="40"/>
      <c r="M118" s="40"/>
      <c r="N118" s="38"/>
      <c r="O118" s="40"/>
      <c r="P118" s="40"/>
      <c r="Q118" s="38"/>
    </row>
    <row r="119" spans="2:17" ht="15.75">
      <c r="B119" s="30"/>
      <c r="C119" s="148"/>
      <c r="D119" s="40"/>
      <c r="E119" s="38"/>
      <c r="F119" s="40"/>
      <c r="G119" s="40"/>
      <c r="H119" s="38"/>
      <c r="I119" s="40"/>
      <c r="J119" s="40"/>
      <c r="K119" s="38"/>
      <c r="L119" s="40"/>
      <c r="M119" s="40"/>
      <c r="N119" s="38"/>
      <c r="O119" s="40"/>
      <c r="P119" s="40"/>
      <c r="Q119" s="38"/>
    </row>
    <row r="120" spans="2:17" ht="15.75">
      <c r="B120" s="30"/>
      <c r="C120" s="148"/>
      <c r="D120" s="40"/>
      <c r="E120" s="38"/>
      <c r="F120" s="40"/>
      <c r="G120" s="40"/>
      <c r="H120" s="38"/>
      <c r="I120" s="40"/>
      <c r="J120" s="40"/>
      <c r="K120" s="38"/>
      <c r="L120" s="40"/>
      <c r="M120" s="40"/>
      <c r="N120" s="38"/>
      <c r="O120" s="40"/>
      <c r="P120" s="40"/>
      <c r="Q120" s="38"/>
    </row>
    <row r="121" spans="2:17" ht="15.75">
      <c r="B121" s="30"/>
      <c r="C121" s="148"/>
      <c r="D121" s="40"/>
      <c r="E121" s="38"/>
      <c r="F121" s="40"/>
      <c r="G121" s="40"/>
      <c r="H121" s="38"/>
      <c r="I121" s="40"/>
      <c r="J121" s="40"/>
      <c r="K121" s="38"/>
      <c r="L121" s="40"/>
      <c r="M121" s="40"/>
      <c r="N121" s="38"/>
      <c r="O121" s="40"/>
      <c r="P121" s="40"/>
      <c r="Q121" s="38"/>
    </row>
    <row r="122" spans="3:17" ht="15.75">
      <c r="C122" s="149"/>
      <c r="D122" s="91"/>
      <c r="E122" s="43"/>
      <c r="F122" s="91"/>
      <c r="G122" s="91"/>
      <c r="H122" s="43"/>
      <c r="I122" s="91"/>
      <c r="J122" s="91"/>
      <c r="K122" s="43"/>
      <c r="L122" s="91"/>
      <c r="M122" s="91"/>
      <c r="N122" s="43"/>
      <c r="O122" s="91"/>
      <c r="P122" s="91"/>
      <c r="Q122" s="43"/>
    </row>
  </sheetData>
  <sheetProtection/>
  <mergeCells count="15">
    <mergeCell ref="I2:K2"/>
    <mergeCell ref="A87:A95"/>
    <mergeCell ref="C2:E2"/>
    <mergeCell ref="F2:H2"/>
    <mergeCell ref="A78:A86"/>
    <mergeCell ref="O2:Q2"/>
    <mergeCell ref="L2:N2"/>
    <mergeCell ref="C1:Q1"/>
    <mergeCell ref="A96:A104"/>
    <mergeCell ref="A3:A11"/>
    <mergeCell ref="A12:A20"/>
    <mergeCell ref="A21:A29"/>
    <mergeCell ref="A30:A38"/>
    <mergeCell ref="A1:B2"/>
    <mergeCell ref="A39:A47"/>
  </mergeCells>
  <printOptions/>
  <pageMargins left="0.3937007874015748" right="0.3937007874015748" top="0.3937007874015748" bottom="0.3937007874015748" header="0.5118110236220472" footer="0.5118110236220472"/>
  <pageSetup fitToHeight="0" horizontalDpi="300" verticalDpi="300" orientation="portrait" paperSize="9" scale="69" r:id="rId1"/>
  <rowBreaks count="1" manualBreakCount="1">
    <brk id="57" max="37" man="1"/>
  </rowBreaks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Beata</cp:lastModifiedBy>
  <cp:lastPrinted>2021-08-31T06:24:58Z</cp:lastPrinted>
  <dcterms:created xsi:type="dcterms:W3CDTF">2013-02-05T18:36:46Z</dcterms:created>
  <dcterms:modified xsi:type="dcterms:W3CDTF">2021-08-31T06:25:00Z</dcterms:modified>
  <cp:category/>
  <cp:version/>
  <cp:contentType/>
  <cp:contentStatus/>
</cp:coreProperties>
</file>